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CENSOS" sheetId="1" r:id="rId1"/>
  </sheets>
  <externalReferences>
    <externalReference r:id="rId4"/>
  </externalReferences>
  <definedNames>
    <definedName name="OLE_LINK1" localSheetId="0">'[1]REGISTROS'!$O$4:$R$4</definedName>
  </definedNames>
  <calcPr fullCalcOnLoad="1"/>
</workbook>
</file>

<file path=xl/sharedStrings.xml><?xml version="1.0" encoding="utf-8"?>
<sst xmlns="http://schemas.openxmlformats.org/spreadsheetml/2006/main" count="377" uniqueCount="264">
  <si>
    <t>Cumple</t>
  </si>
  <si>
    <t>Observación menor</t>
  </si>
  <si>
    <t>Observación mayor</t>
  </si>
  <si>
    <t>No cumple</t>
  </si>
  <si>
    <t>NOMBRE DEL EVALUADOR RESPONSABLE
(11)</t>
  </si>
  <si>
    <t>PROCESO ESTADÍSTICO</t>
  </si>
  <si>
    <t>Marco Normativo</t>
  </si>
  <si>
    <t>Compromiso de calidad</t>
  </si>
  <si>
    <t>Difusión de series históricas
(Difusión y acceso)</t>
  </si>
  <si>
    <t>Documentación
(Diseño)</t>
  </si>
  <si>
    <t>Marco Censal
(Diseño)</t>
  </si>
  <si>
    <t>CONCEPTO DE CERTIFICACIÓN</t>
  </si>
  <si>
    <t>Nomenclaturas y clasificaciones
(Diseño)</t>
  </si>
  <si>
    <t>Pertinencia de la fuente
(Diseño)</t>
  </si>
  <si>
    <t>La operación estadística difunde series históricas de resultados y las diferencias que se puedan presentar en su publicación están documentadas y se pueden explicar.</t>
  </si>
  <si>
    <t>ENTORNO DEL OPERACIÓN ESTADÍSTICA</t>
  </si>
  <si>
    <t>CALIFICACIÓN TOTAL</t>
  </si>
  <si>
    <t>Recurso humano</t>
  </si>
  <si>
    <t>Recursos financieros</t>
  </si>
  <si>
    <t>Prueba piloto
(Diseño)</t>
  </si>
  <si>
    <t>Información comparable
(Análisis)</t>
  </si>
  <si>
    <t>Información coherente 
(Análisis)</t>
  </si>
  <si>
    <t>No. DEL REQUISITO
(1)</t>
  </si>
  <si>
    <t>NOMBRE DE REQUISITO
(2)</t>
  </si>
  <si>
    <t>REQUISITOS DE CALIDAD
(3)</t>
  </si>
  <si>
    <t>PESO PORCENTUAL
(4)</t>
  </si>
  <si>
    <t>CALIFICACIÓN CUALITATIVA
(5)</t>
  </si>
  <si>
    <t>CALIFICACIÓN CUANTITATIVA
(6)</t>
  </si>
  <si>
    <t>CALIFICACIÓN PORCENTUAL
(7)</t>
  </si>
  <si>
    <t>HALLAZGO
(8)</t>
  </si>
  <si>
    <t>JUSTIFICACIÓN
(9)</t>
  </si>
  <si>
    <t>RECOMENDACIÓN
(10)</t>
  </si>
  <si>
    <t>FECHA DE LA CALIFICACIÓN
(12)</t>
  </si>
  <si>
    <t>BASE DE DATOS</t>
  </si>
  <si>
    <t xml:space="preserve">MATRIZ DE CALIFICACIÓN PARA CENSOS   </t>
  </si>
  <si>
    <t>Desgaste de las fuentes
(Diseño)</t>
  </si>
  <si>
    <t>Difusión del Metadato
(Difusión y acceso)</t>
  </si>
  <si>
    <t>JUSTIFICACIÓN DEL REQUISITO DE CALIDAD</t>
  </si>
  <si>
    <t>El grupo técnico responsable de la operación estadística establece planes de trabajo que además incluyen cronogramas para cada una de las etapas del proceso estadístico.</t>
  </si>
  <si>
    <t>En este criterio se evalúa que la operación estadística defina en sus planes de trabajo un cronograma general, detallado y de estricto cumplimiento,  de  todas las actividades que se deben llevar a cabo en cada uno de sus procesos.</t>
  </si>
  <si>
    <t>Existen mecanismos o procesos para minimizar el desgaste de las fuentes de información.</t>
  </si>
  <si>
    <t>Diseño de instrumentos
(Diseño)</t>
  </si>
  <si>
    <t>El aspecto de seguridad corresponde al acceso seguro a los datos, se refiere a la disposición de mecanismos que garanticen la seguridad (confidencialidad) de los datos contra los accesos no autorizados y la existencia de disposiciones físicas y tecnológicas para proteger la seguridad y la integridad de la información estadística almacenada. Así mismo que solo se permita el acceso a usuarios autorizados.</t>
  </si>
  <si>
    <t>Existe un tratamiento adecuado de la no respuesta.</t>
  </si>
  <si>
    <t xml:space="preserve">En los casos de pérdida de información de elementos del universo, que no se midieron por alguna causa, el tratamiento adecuado de la no respuesta permite disminuir problemas de sesgos. </t>
  </si>
  <si>
    <t>Plan de trabajo en los diferentes procesos (Planeación)</t>
  </si>
  <si>
    <t>Normativo</t>
  </si>
  <si>
    <t>La operación estadística se encuentra fundamentada sobre algún tipo de norma.</t>
  </si>
  <si>
    <t>Leyes, Decretos, Convenio, Resolución, CONPES o Acuerdos.</t>
  </si>
  <si>
    <t>Para revisar la evidencia, se debe contar con el documento o enlace donde se puede ubicar la normatividad o disposiciones reglamentarias que establezcan la producción de la operación estadística de manera permanente.</t>
  </si>
  <si>
    <t>Ambos</t>
  </si>
  <si>
    <t>Calidad</t>
  </si>
  <si>
    <t>Se realizan ejercicios de mejoramiento y fortalecimiento del proceso estadístico y se efectúa  seguimiento a la calidad del proceso mediante controles  que le permiten mejorar su calidad.</t>
  </si>
  <si>
    <t xml:space="preserve">Ejercicios de mejoramiento y fortalecimiento de métodos, conceptos y procedimientos utilizados en los procesos estadísticos.
Existencia y cumplimiento de planes de mejoramiento.
Auditorías internas de calidad, autoevaluaciones, indicadores de calidad y fichas de los mismos. Todo esto enfocado en el proceso estadístico de la operación en evaluación. 
</t>
  </si>
  <si>
    <t>Recursos</t>
  </si>
  <si>
    <t>Los recursos humanos son suficientes y adecuados para desarrollar la operación estadística y cumplir con su objetivo.</t>
  </si>
  <si>
    <t>Resultado de los procesos de entrevista a los responsables y las respuestas al formulario de características técnicas. Es importante revisar la conformación del equipo y las cargas de trabajo por parte de los responsables de la operación estadística.</t>
  </si>
  <si>
    <t>Los recursos financieros son suficientes y adecuados para desarrollar la operación estadística y cumplir con su objetivo.</t>
  </si>
  <si>
    <t>Presupuesto asignado para la producción de la operación estadística.</t>
  </si>
  <si>
    <t xml:space="preserve">Contrastar la cantidad de recursos financieros involucrados en la realización de la operación estadística con los productos obtenidos y los objetivos propuestos, según el diseño metodológico establecido.
Por lo tanto, es necesario que la CEI analice de que forma se puede hacer un uso eficiente de los recursos con un diseño metodológico adecuado y sin perjudicar el proposito de la operación estadística.
Es importante que la Comisión indague sobre evidencias adicionales en términos de conocer si esos recursos son suficientes para la generación de estadísticas.
</t>
  </si>
  <si>
    <t>Recursos físicos e informáticos</t>
  </si>
  <si>
    <t>Los recursos físicos e informáticos son suficientes y adecuados para desarrollar la operación estadística y cumplir con su objetivo.</t>
  </si>
  <si>
    <t xml:space="preserve">No hay evidencias documentales, se hace a través de las entrevistas. Se puede hacer uso de lo que se encuentre en la evaluación del entorno tecnológico. Esta revisión la apoyan los ingenieros de sistemas para el caso informático). Análisis de espacios y equipos invulucrados en la producción de la operación. </t>
  </si>
  <si>
    <t xml:space="preserve">Contrastar la cantidad de recursos físicos e informáticos involucrados en la realización de la operación estadística con los productos obtenidos y los objetivos propuestos.
Es importante que la Comisión indague sobre evidencias adicionales en términos de conocer si esos recursos son suficientes para la generación de estadísticas.
</t>
  </si>
  <si>
    <t>EVIDENCIAS NECESARIAS</t>
  </si>
  <si>
    <t>Indicaciones para verificar del cumplimiento del requisito</t>
  </si>
  <si>
    <t>Planeación</t>
  </si>
  <si>
    <t>Existe una correspondencia entre los objetivos de la operación estadística y sus productos  (cuadros de salida, índices, modelos estadísticos, gráficos, bases de datos).</t>
  </si>
  <si>
    <t>Los resultados de la operación estadística deben reflejar el cumplimiento del objetivo propuesto.</t>
  </si>
  <si>
    <t xml:space="preserve">Objetivo descrito en la metodología de la operación estadística contrastado con los resultados alcanzados por ésta.  </t>
  </si>
  <si>
    <t xml:space="preserve">Verificar el objetivo  alcanzado frente a los  resultados generados por la operación estadística. También es importante analizar los resultados de la encuesta a usuarios. </t>
  </si>
  <si>
    <t>Identificación  de usuarios  
(Planeación)</t>
  </si>
  <si>
    <t>Los diferentes usuarios que tienen los resultados generados por la operación estadística deben estar plenamente identificados a fin de conocer la percepción que tienen los usuarios sobre los productos entregados.</t>
  </si>
  <si>
    <t xml:space="preserve">Identificación de usuarios.
Informe de encuesta a usuarios
Resultados de la entrevista de la CEI con los usuarios
Actas y listas de asistencia de reuniones con usuarios
Correos electrónicos 
Respuesta de las preguntas de usuarios del formulario de características técnicas. 
</t>
  </si>
  <si>
    <t>Contrastar la respuesta de usuarios frente a las evidencias entregadas. Así mismo, es necesario hacer un análisis sobre las variables que se recogen actualmente y la generación de nuevos productos que satisfagan  más requerimientos de información sin que esto represente mayores costos para la producción de la operación estadística.</t>
  </si>
  <si>
    <t xml:space="preserve">Existencia de mecanismos de consulta a usuarios (p.e., encuesta de satisfacción).
Formulario de recolección de la operación estadística
Informe de encuesta a usuarios
Resultados de la entrevista de la CEI con los usuarios
Correos electrónicos 
</t>
  </si>
  <si>
    <t>Utilidad para políticas públicas planes y programas sectoriales
(Planeación)</t>
  </si>
  <si>
    <t>La operación estadística permite el diseño, evaluación y formulación de política pública y satisface las necesidades de información del sector.</t>
  </si>
  <si>
    <t>Se verifica la pertinencia y utilidad de la operación estadística en términos de requerimientos de información para política pública. Así mismo, evalúa que la operación satisfaga las necesidades de información del sector.</t>
  </si>
  <si>
    <t xml:space="preserve">Estudio de contexto de la operación estadística.
Documentos especializados de política pública, planes y programas sectoriales.
Resultado de entrevista de usuarios especializados relacionados con política pública así como gremios y entidades del sector .
</t>
  </si>
  <si>
    <t>Analizar las respuestas de usuarios especializados relacionados con diseño de política pública y planes y programas sectoriales.
Consistencia y uso en programas de seguimiento, tales como Plan de Desarrollo y Planes Sectoriales
Utilidad para reportes del país a organismos Internacionales.
Analizar que se está produciendo a partir de otras fuentes con respecto a la medición del fenomeno, esto para no generar duplicidades en la generación de información</t>
  </si>
  <si>
    <t>Cronogramas y planes de trabajo</t>
  </si>
  <si>
    <t>Diseño</t>
  </si>
  <si>
    <t xml:space="preserve">Lo establecido en la metodología
Glosario de términos
Documentos que justifican el uso de conceptos propios de la temática de la operación estadística.
</t>
  </si>
  <si>
    <t>Verificar que lo contenido en la metodología sean conceptos  armonizados y actualizados según lo establecido a nivel nacional e internacionalmente.</t>
  </si>
  <si>
    <t>Hace uso de nomenclaturas, clasificaciones y/o codificaciones actualizadas y estandarizadas nacional y/o internacionalmente.</t>
  </si>
  <si>
    <t>Se verifica el uso de nomenclaturas y clasificaciones estándares nacionales y/o internacionales con el fin de determinar el nivel de comparabilidad de la operación estadística.</t>
  </si>
  <si>
    <t xml:space="preserve">Lo reportado en la metodología 
Formulario de características técnicas 
Resultado del análisis de  integridad y consistencia de las nomenclaturas en la base de datos.
</t>
  </si>
  <si>
    <t xml:space="preserve">Verificar que lo contenido en la metodología sean de nomenclaturas y clasificaciones   estandarizados y actualizados según lo establecido a nivel nacional e internacionalmente
En caso,  de que  los responsables de la operación estadística manifiesten el uso de nomenclaturas y clasificaciones y  se evidencie en el proceso de consistencia e integridad de la base de datos de la operación estadística una incorrecta implementación de las mismas, se debe evaluar en conjunto con la CEI y el ingeniero evaluador de la base de datos, para hacer la respectiva recomendación en este criterio.
</t>
  </si>
  <si>
    <t xml:space="preserve">Se diseña, documenta y actualiza todo el proceso de la operación estadística (diseño, producción,  análisis y difusión) y la documentación se encuentra disponible para los usuarios. </t>
  </si>
  <si>
    <t>Realizar una revisión técnica por parte de la Comisión para verificar la estructura y el contenido sea consistente y que refleje los procedimientos involucrados en el proceso estadístico.</t>
  </si>
  <si>
    <t xml:space="preserve">Documento metodológico, guias, ficha tecnica y metodológica, manuales, lineamientos, diagramas, otros documentos técnicos.
De cada etapa de la operación estadística.
</t>
  </si>
  <si>
    <t>Documentación de módulos
(Diseño)</t>
  </si>
  <si>
    <t>La operación estadística cuenta con procedimientos para incluir y/o  eliminar preguntas   y módulos del formulario.</t>
  </si>
  <si>
    <t>Se evalúa la documentación de las  actualizaciones hechas en los diferentes procesos, del mismo modo se verifica que las actualizaciones metodológicas se comuniquen a los usuarios.</t>
  </si>
  <si>
    <t xml:space="preserve">Documento metodológico, guías, ficha técnica y metodológica, manuales, lineamientos, diagramas, otros documentos técnicos.
De cada etapa de la operación estadística.
</t>
  </si>
  <si>
    <t>Realizar una revisión técnica por parte de la Comisión  estableciendo los procedimientos por los cuales se evidencias los cambios a la operación estadística.</t>
  </si>
  <si>
    <t>Metodología</t>
  </si>
  <si>
    <t>Análisis de la comisión a partir de su experticia si la fuente es la adecuada para la medición de ese fenómeno</t>
  </si>
  <si>
    <t>El instrumento de recolección, la metodología y el formulario de características técnicas.</t>
  </si>
  <si>
    <t xml:space="preserve">Verificar la consistencia de las variables del instrumento de recolección respecto al objetivo de la operación estadística, tener en cuenta hallazgo y calificación en el requisito 6.
Igualmente en la medida que se requiera, proponer  ajustes al formato de recolección tenga en cuenta si la entidad tiene autonomía para hacer este tipo de cambios.
</t>
  </si>
  <si>
    <t xml:space="preserve">En este requisito se verifica la longitud del cuestionario,  los métodos de captura de información y la carga a los encuestados, entre otros. </t>
  </si>
  <si>
    <t>Cuestionario, metodología, documento de diseño muestral.</t>
  </si>
  <si>
    <t>Analizar longitud de cuestionario, métodos de captura y rotación de la muestra.</t>
  </si>
  <si>
    <t>Probabilistico</t>
  </si>
  <si>
    <t>Marco(s) censal</t>
  </si>
  <si>
    <t>Se realizan pruebas piloto para probar el esquema operativo diseñado.</t>
  </si>
  <si>
    <t xml:space="preserve">Metodología, actas, documento técnico de la prueba piloto, informe de resultados de la prueba piloto. </t>
  </si>
  <si>
    <t>Cobertura 
(Diseño)</t>
  </si>
  <si>
    <t>Los problemas de cobertura están identificados y se calculan y difunden indicadores asociados.</t>
  </si>
  <si>
    <t xml:space="preserve">Medios de publicación de los resultados.  </t>
  </si>
  <si>
    <t>Verificar si se publica la cobertura obtenida.</t>
  </si>
  <si>
    <t>Verficar los mecanismos utilizados en el ajuste por no respuesta</t>
  </si>
  <si>
    <t>Documentos metodológicos</t>
  </si>
  <si>
    <t>Ejecución</t>
  </si>
  <si>
    <t xml:space="preserve">El proceso de recolección cuenta con un  esquema operativo, la realización de actividades de sensibilización y de capacitación del personal, un método de recolección,  un método de captura, crítica y codificación, entre otros.  </t>
  </si>
  <si>
    <t>La operación estadística debe contar con un esquema  operativo, instrumentos de recolección, estrategias de recolección de información, sistema de captura, critica y codificación, validación y definición de controles en campo (viene del que se fusiona). Se verifica que los responsables de la operación estadística realicen  actividades de sensibilización a las fuentes con el fin de proporcionales información sobre  la importancia de las estadísticas, objetivos, confidencialidad y  necesidad de que los datos que proporcionan sean veraces y completos. La sensibilización se realiza a través de diferentes canales como: folletos, revistas, circulares, boletines, cartas, vallas, volantes, visita, prensa hablada o escrita, televisión.</t>
  </si>
  <si>
    <t>Metodologia, instrumento de recolección y piezas de sensibilización. Manuales, lineamientos operativos y formatos de control.</t>
  </si>
  <si>
    <t xml:space="preserve">La CEI evalúa, a partir de las evidencias, los siguientes aspectos: 
- Esquema operativo.  
- Conformación del equipo operativo de la encuesta: asistente F34+F34 coordinador de F34 G34 F34 entre otros cargos según sea el F34  definiendo sus respectivas funciones. 
- Método de recolección.
- Transmisión de datos.  
- Crítica-codificación.
- Grabación o captura de datos. F34
La comisión evalúa la pertinencia de las piezas de sensibilización para minimizar la tasa de no respuesta.  
</t>
  </si>
  <si>
    <t>Supervisión proceso de recolección y esquema operativo
(Ejecución)</t>
  </si>
  <si>
    <t>Durante el proceso de recolección se establecen procedimientos de supervisión y monitoreo permanente en el componente temático y operativo. Asimismo, el personal operativo es el adecuado y está debidamente capacitado en aspectos temáticos, logísticos y operativos.</t>
  </si>
  <si>
    <t xml:space="preserve">Formatos de control, informes de supervisión en campo, informes de calidad, confiabilidad, inconsistencias  y cobertura. Informes de cumplimiento de los lineamientos establecidos para llevar a cabo el operativo de recolección.
Manual de recolección y conceptos básicos, ayudas audiovisuales, circulares permanentes del proceso, programación de capacitación. Metodología, diagrama de procesos, convocatorias.
</t>
  </si>
  <si>
    <t xml:space="preserve">La CEI verifica la consistencia de las evidencias que se utilizan para el seguimiento de las actividades relacionadas con la recolección de la información, entre los principales aspectos que deben considerarse en las medidas de control y la calidad se consideran: cobertura geográfica, tasa de no respuesta para el caso de conocer la totalidad de la población objetivo y apta para registrarse, diseño de formatos y sistemas de control, calidad en el diligenciamiento de instrumentos de recolección, verificación de datos y avance en la cobertura. 
Verificar que se tengan previstas las actividades de capacitación para todos los roles que intervienen en la generación de estadística.
Igualmente el  grupo responsable debe contar con documentación de la gestión del conocimiento, para facilitar la transmisión de informaciones y habilidades a su personal, de una manera sistemática y eficiente.    
</t>
  </si>
  <si>
    <t>Critica de la información (Ejecución)</t>
  </si>
  <si>
    <t>Realiza crítica de la información recolectada con el fin de garantizar que la información es aceptable en términos de completitud, consistencia y corrección.</t>
  </si>
  <si>
    <t xml:space="preserve">Manual de crítica
Manual de captura
Mallas de validación
Manual de validación
Resultados de la revisión en sitio de programas de captura. 
</t>
  </si>
  <si>
    <t>Se entiende como crítica estadística el proceso que los responsables llevan a cabo para determinar el grado de integridad de la información en referencia a la completitud, corrección y consistencia interna; los procesos de  crítica que se evalúan son los correspondientes a la crítica interna*.</t>
  </si>
  <si>
    <t>Captura y control del flujo de la información
(Ejecución)</t>
  </si>
  <si>
    <t xml:space="preserve">Resultados de revisión en sitio de los programas de captura.
Especificaciones de validación y consistencia.
Existencia de mecanismo para garantizar la completitud.
Formatos de control, informes de supervisión en campo, informes de calidad, confiabilidad y cobertura.
Manual de crítica
Manual de captura
Mallas de validación
Manual de validación
Resultados de la revisión en sitio de programas de captura.
Resultados de revisión en sitio de los programas de captura
Especificaciones de validación y consistencia
</t>
  </si>
  <si>
    <t xml:space="preserve">La CEI en conjunto con los ingenieros verifica la captura de los datos en el programa determinado.
Verificar que el sistema de captura tenga implementadas las reglas de validación definidas con el fin de brindar o garantizar consistencia en los datos recolectados.
Esta exigencia se extiende a otra entidad cuando se encuentra que alguna de las etapas del proceso estadístico es tercerizada. Cuando la información es captada por medios electrónicos, se realiza la revisión automática en sistemas apropiados que revisarán datos obtenidos, de control y de integración y congruencia para posteriormente generar reportes y comparar los registros con los datos de control.
</t>
  </si>
  <si>
    <t>Información a la fuente
(Ejecución)</t>
  </si>
  <si>
    <t>Se informa a las fuentes, sobre los objetivos de la operación estadística y los principios de confidencialidad.</t>
  </si>
  <si>
    <t>Este requisito permite al evaluador conocer si dentro del proceso de recolección se tiene establecido informar a la fuente sobre  los objetivos de la operación estadística.</t>
  </si>
  <si>
    <t>Formulario de recolección, manual de recolección y entrevista a responsables</t>
  </si>
  <si>
    <t>Verificar si se tiene establecido informar a la fuente sobre el objetivo de la operación estadística.</t>
  </si>
  <si>
    <t>Análisis</t>
  </si>
  <si>
    <t xml:space="preserve">Los resultados que generan las operaciones estadísticas, deben buscar compararse con algún referente, ya sea nacional o internacional para la retroalimentación del proceso y buscar mayor aprovechamiento de la información. </t>
  </si>
  <si>
    <t>Resultados del análisis de comparabilidad con base en los lineamientos de la CEI.</t>
  </si>
  <si>
    <t xml:space="preserve">La CEI evalúa:
• En el caso de comparación con otras operaciones similares que se realizan a nivel nacional, se evalúan las tendencias y las relaciones de las variables de interés.
• Si la comparación se hace con otras operaciones a nivel internacional, se compara la situación del país en relación a otros países.
Tener en cuenta los requisitos de uso de nomenclaturas, clasificaciones y conceptos estandarizados.
</t>
  </si>
  <si>
    <t>Las estadísticas producidas son coherentes respecto a sus series históricas  (existencia de empalme de series en caso de cambios metodológicos y consistencia histórica de los datos). Asimismo, las estadísticas deben ser coherentes con los resultados de otras operaciones estadísticas.</t>
  </si>
  <si>
    <t xml:space="preserve">Resultados del análisis de coherencia con base en los lineamientos de la CEI.
Anexos estadísticos
Comunicados y boletines de prensa
Documentación de cambios metodológicos para el empalme de series históricas. 
</t>
  </si>
  <si>
    <t>Análisis de contexto (Análisis)</t>
  </si>
  <si>
    <t>La información de la operación estadística debe involucrar análisis, esto como evidencia de su utilidad e importancia. Los resultados deben ser contrastados con el comportamiento del fenómeno de estudio.</t>
  </si>
  <si>
    <t xml:space="preserve">Comunicados y boletines de prensa
Análisis de contexto elaborados por los responsables de la operación estadística (para los casos que aplique).
Análisis sobre resultados obtenidos y comportamiento del fenómeno de estudio.
</t>
  </si>
  <si>
    <t>Difusión</t>
  </si>
  <si>
    <t xml:space="preserve">Entrevista con los usuarios, resultados con respecto a oportunidad de los resultados. 
Encuesta a usuarios especializados. Cronograma de difusión, entrevista a responsables.        
</t>
  </si>
  <si>
    <t>Los responsables de la operación estadística deben garantizar el acceso a las series históricas, de forma clara, comprensible y con la debida orientación, que apoye a su adecuada interpretación.</t>
  </si>
  <si>
    <t xml:space="preserve">Resultados de la revisión de los medios de difusión.
Resultados de las entrevistas a los usuarios y responsables, y encuestas a usuarios.
</t>
  </si>
  <si>
    <t>La CEI confirma la difusión de las series históricas y documentadas debidamente (empalmes, atípicos, entre otros). Si la operación estadística produce resultados por primera vez, se redistribuirá este puntaje entre los requisitos de difusión.</t>
  </si>
  <si>
    <t xml:space="preserve">Se definen estrategias o mecanismos que permitan el acceso a los microdatos de manera anonimizada, garantizando la confidencialidad estadística. </t>
  </si>
  <si>
    <t>La entidad responsable de la operación estadística debe definir mecanismos que permitan  el acceso  a los microdatos anonimizados, teniendo en cuenta las características particulares de la temática de la operación. Lo anterior para atender requerimientos investigativos  sobre  variables relevantes del registro en forma anonimizada o con la respectiva reserva estadística.</t>
  </si>
  <si>
    <t xml:space="preserve">Estrategias o mecanismos que la entidad haya definido para permitir el acceso a microdatos. </t>
  </si>
  <si>
    <t xml:space="preserve">La CEI debe indagar sobre los mecanismos o procedimientos que estén definidos la entidad para permitir el acceso a los microdatos por parte de diferentes usuarios. Es preciso tener en cuenta las limitaciones que representan las distintas temáticas al momento de poner a disposición de los usuarios este tipo de información. 
</t>
  </si>
  <si>
    <t>El metadato (información detallada de las características de la operación estadística, su estructura de datos, documentos de referencia e información sobre la cobertura) es accesible a todos los usuarios y está publicado.</t>
  </si>
  <si>
    <t>Se debe permitir el acceso a la metodología, ficha técnica, manuales, y en general a la documentación relacionada con la operación estadística.</t>
  </si>
  <si>
    <t>Metodología, ficha técnica, manuales, y en general la documentación relacionada con la operación estadística.</t>
  </si>
  <si>
    <t>La CEI verifica la difusión de la metodología, ficha técnica, manuales, y en general la documentación relacionada con la operación estadística</t>
  </si>
  <si>
    <t>Medios de difusión y accesibilidad
(Difusión y acceso)</t>
  </si>
  <si>
    <t xml:space="preserve">Los resultados de la operación estadística se divulgan por diferentes canales (medio impreso, página Web, correo electrónico, medio magnético, entre otros) y los distintos usuarios pueden acceder fácilmente a éstos. </t>
  </si>
  <si>
    <t>Los medios de difusión deben ser los adecuados para que los resultados estadísticos estén disponibles para los usuarios de manera oportuna y sean de fácil accesibilidad.</t>
  </si>
  <si>
    <t xml:space="preserve">Entrevista a usuarios, resultados en accesibilidad.
Encuesta a usuarios especializados.
Boletines
Documentos Metodologicos
Informe de reunión de usuarios
Página web
Envío de información por medio de correo electrónico.  
</t>
  </si>
  <si>
    <t>La CEI verifica la difusión de resultados por los diferentes medios y su pertinencia frente a las necesidades de los usuarios.</t>
  </si>
  <si>
    <t>Entorno BD</t>
  </si>
  <si>
    <t xml:space="preserve">Documentación de la base de datos 
</t>
  </si>
  <si>
    <t>La base de datos de la operación estadística cuenta con el modelo entidad relación o el modelo de datos actualizado.</t>
  </si>
  <si>
    <t>La documentación actualizada  de la base de datos facilita la implementación de controles de cambio sobre la información registrada y el mantenimiento sobre el sistema de información. También permite identificar los objetos (tablas y archivos) y la interrelación lógica de los procesos informáticos de la operación estadística.
Con el acopio de los documentos solicitados (modelo entidad relación o modelo de datos, diccionario de datos y el documento de consistencia y validación), se facilita el proceso de evaluación de la base de datos y el mapeo de campos para identificar las variables y la definición de las reglas de validación de integridad y consistencia  de la operación estadística.</t>
  </si>
  <si>
    <t>Modelo entidad relación o modelo de datos</t>
  </si>
  <si>
    <t>Con el modelo entidad relación o modelo de datos se pueden identificar las reglas de integridad referencial, las reglas de identidad (que aplican sobre llaves primarias y únicas) así como la interrelación lógica de las tablas o archivos que componen la operación estadística.</t>
  </si>
  <si>
    <t>La base de datos de la operación estadística cuenta con el diccionario de datos actualizado.</t>
  </si>
  <si>
    <t>Diccionario de datos</t>
  </si>
  <si>
    <t>Que el diccionario de datos concuerde con la descripción de las variables de estudio de la operación estadística. Importante tener en cuenta que la descripción de las variables sea clara y que se pueda identificar el tipo de dato y su longitud.</t>
  </si>
  <si>
    <t>La base de datos de la operación estadística cuenta con reglas de validación de integridad y consistencia de datos, documentadas y actualizadas.</t>
  </si>
  <si>
    <t>Documento con la definición de consistencia y validación.</t>
  </si>
  <si>
    <t>El  documento de consistencia y validación debe ser un  documento estructurado con: una portada, índice, introducción, alcance, objetivo (General y/o  Específicos), contenido técnico, áreas de aplicación y/o normativas, responsables (Equipo Técnico), convenciones y nomenclaturas y definiciones o glosario de términos. Igualmente debe tener identificados los tipos de validación modulo, capitulo o aplicación al que pertenecen.</t>
  </si>
  <si>
    <t>Entorno tecnológico</t>
  </si>
  <si>
    <t xml:space="preserve">Seguridad - base de datos </t>
  </si>
  <si>
    <t>Políticas o procedimientos relativos a la seguridad de la información que maneja la operación estadística.</t>
  </si>
  <si>
    <t>Tener en cuenta si los aplicativos que soportan la operación estadística maneja esquemas de seguridad física (centro de computo) y lógica (acceso a usuarios autorizados y perfilados).</t>
  </si>
  <si>
    <t>La operación estadística utiliza herramientas tecnológicas que  faciliten y optimicen los procesos de recolección, procesamiento, análisis y difusión de la información.</t>
  </si>
  <si>
    <t>Cuando se realiza la visita en sitio para verificar el proceso se evidencia la infraestructura tecnológica de hardware y software que se esta manejando para la captura, procesamiento, análisis y difusión de la información estadística de la operación.</t>
  </si>
  <si>
    <t>Importante tener en cuenta el software aplicativo, el gestor de bases de datos, el uso de herramientas de software para análisis estadístico (ej. SAS,SPSS), uso de arquitecturas OLAP (cubos de consulta de datos) y uso de herramientas electrónicas de captura como formularios WEB y DMC (Dispositivos Móviles de Captura).</t>
  </si>
  <si>
    <t>Recuperabilidad base de datos</t>
  </si>
  <si>
    <t>Políticas o procedimientos relativos a la toma de backups de datos y procedimientos para recuperación en caso de siniestros.</t>
  </si>
  <si>
    <t>Tener en cuenta se existen bitácoras de toma de backups o respaldo de datos y procedimientos de pruebas de recuperación.</t>
  </si>
  <si>
    <t>1. Base de datos.
2. Resultado del proceso de evaluación de la calidad de las bases de datos expresados en los Indicadores de calidad (a nivel de campo, variable y registro) generados por el software de evaluación de la calidad de las bases de datos</t>
  </si>
  <si>
    <t>Tener en cuenta los lineamientos indicados en la "GUIA TECNICA PARA LA DOCUMENTACIÓN Y VALIDACIÓN DE LAS BASES DE DATOS"</t>
  </si>
  <si>
    <t>Número de requisitos</t>
  </si>
  <si>
    <t>Peso porcentual</t>
  </si>
  <si>
    <t>COMPONENTES</t>
  </si>
  <si>
    <t>V/R POR COMPONENTE</t>
  </si>
  <si>
    <t>ENTORNO</t>
  </si>
  <si>
    <t>BASE DATOS</t>
  </si>
  <si>
    <t>En este requisito se verifican los mecanismos  de actualización de los marcos, la calidad en términos de cobertura, ausencia de duplicidades, la consistencia de la información, existencia de  información auxiliar. 
Es importante explicar el origen del marco para identificar a que tipo corresponde, y si su construcción y actualización depende de la operación estadística.
Dado que existen, varios tipos de marcos (geoestadístico, lista, áreas, duales, multiples),  la selección del mas apropiado para ser utilizado como un medio que permita delimitar, identificar y accedera los elementos de la población objetivo, depende de la naturaleza de la investigación. 
En resumen las características principales que debe cumplir el marco y que están sujetos a revisión por la CEI son:
•Individualizar a cada una de las unidades que podrían ser seleccionadas. Sin ninguna exclusión.
•Contener la máxima cobertura posible de unidades de la población
objetivo.</t>
  </si>
  <si>
    <t>La realización, documentación y análisis de los resultados de  pruebas piloto, disminuye las falencias que se puedan presentar en las etapas del esquema operativo diseñado.</t>
  </si>
  <si>
    <t xml:space="preserve">En este requisito se verifica la realización, documentación, análisis y resultados de  pruebas piloto.   Para esto la CEI debe confirmar que en la realización de la prueba piloto se tuvieron en cuenta los siguientes aspectos:
- Diseño de las preguntas del formulario.
- Tiempos de recolección de la encuesta. 
- Diseño de la capacitación del personal que participa en los operativos de campo. 
- Estrategias de crítica.
- Problemas relacionados con la captura de la información.
- Aspectos de seguridad de la información capturada.
- Eventualmente,  estimaciones aproximadas de algunos parámetros de interés necesarios para afinar el diseño, el tamaño muestral y además verificar la consistencia de lo reportado por el grupo de responsables frente a lo definido en la metodología, actas, documento técnico de la prueba piloto, informe de resultados de la prueba piloto.
</t>
  </si>
  <si>
    <t>Los resultados obtenidos pueden ser comparables, con otras operaciones estadísticas similares, producidas a nivel nacional o internacional.</t>
  </si>
  <si>
    <t xml:space="preserve">Los resultados obtenidos deben mostrar coherencia entre las variables de estudio, dentro de las mismas a través del tiempo y frente a operaciones estadísticas similares. </t>
  </si>
  <si>
    <t>La CEI evalúa:
La coherencia de las series en el tiempo, frente a otras operaciones similares y existencia de atípicos.
Se indaga a los responsables sobre la metodología para el empalme de las series históricas y métodos para el tratamiento de los datos atípicos en caso de que estos existan.</t>
  </si>
  <si>
    <t xml:space="preserve">La CEI evalúa:
El análisis e interpretación de los resultados
Notas explicativas para los datos que lo requieran (atípicos, ruptura  truncamiento de la serie).
</t>
  </si>
  <si>
    <t>La asignación de recursos se revisa periódicamente y los programas comparten y reutilizan herramientas existentes de procesamiento de datos y métodos para aumentar la eficiencia y el ahorro.</t>
  </si>
  <si>
    <t xml:space="preserve">Es importante que la CEI, revise que estrategias tiene definidas los responsables de la operación estadistica para hace un uso eficiente de los recursos financieros, si se han establecido revisiones periodicas a la ejecución, compartir procesos con otras operaciones estadisticas y reutilizar las herramientas de la operación estadistica.
</t>
  </si>
  <si>
    <t>Pertinencia de las preguntas
(Diseño)</t>
  </si>
  <si>
    <t>Ajustes por no respuesta
(Diseño)</t>
  </si>
  <si>
    <t>Se realiza un análisis de contexto y de coherencia de los resultados obtenidos (correspondencia entre comportamiento del fenómeno de estudio y los resultados obtenidos, entre otros criterios).</t>
  </si>
  <si>
    <t>Debido a su importancia y el nivel estratégico que representan para la toma de decisiones en el país, las estadísticas que se producen deben tener un respaldo normativo, este fundamento debe garantizar la producción de la operación estadística.</t>
  </si>
  <si>
    <t xml:space="preserve">Se debe revisar la existencia de ejercicios o acciones  de mejoramiento y fortalecimiento de métodos, conceptos y procedimientos utilizados en los procesos estadísticos  y se deben revisar los indicadores y controles que se realizan en cada una de las etapas del proceso de producción estadística, diferenciando al aprovechamiento estadistico del registro administrativo de las actividades administrativas de la entidad. (carácter sistemático)
Es importante tener en cuenta que en una entidad que no tiene como misionalidad la producción de información estadistica, es necesario establecer cómo se identifican y controlan las etapas del aprovechamiento estadistico del registro administrativo.
</t>
  </si>
  <si>
    <t xml:space="preserve">Se debe tener en cuenta la carga laboral, la idoneidad del personal,  su experiencia de acuerdo con la temática de la operación y la rotación del mismo,  en función de garantizar el  desarrollo de la operación estadística, así como del cumplimiento de su objetivo. 
Asimismo, es preciso revisar la suficiencia de este recurso e indagar sobre lo que hace la entidad para fortalecer el recurso humano involucrado en el desarrollo de la operación estadística con respecto a la temática de la misma.  
</t>
  </si>
  <si>
    <t>Contrastar la cantidad de recursos físicos e informáticos involucrados en la realización de la operación estadística con los productos obtenidos y los objetivos propuestos.
Es importante que la Comisión indague sobre evidencias adicionales en términos de conocer si esos recursos son suficientes para la generación de estadísticas.</t>
  </si>
  <si>
    <t>Objetivo de la investigación (Planeación)</t>
  </si>
  <si>
    <t>Mecanismos de consulta de necesidades de usuarios  
(Planeación)</t>
  </si>
  <si>
    <t>La CEI debe verificar la puntualidad con respecto al cronograma de difusión. Así mismo, se debe revisar si la difusión de la información es oportuna para medir al fenómeno, teniendo en cuenta la publicación de los resultados frente al periodo de recoleción.  Para evaluar este requisito se recomienda revisar los comentarios de los usuarios y lo definido por estándares internacionales.</t>
  </si>
  <si>
    <t>Difusión oportuna
(Difusión y acceso)</t>
  </si>
  <si>
    <t>Las estadísticas producidas se difunden de manera oportuna.</t>
  </si>
  <si>
    <t>Las estadísticas deben difundirse de manera oportuna, según la dinámica del fenómeno de estudio. Los cambios o actualizaciones metodológicas de la operación estadística, deben comunicarse a los usuarios de la información.</t>
  </si>
  <si>
    <t>Difusión puntual
(Difusión y acceso)</t>
  </si>
  <si>
    <t>Las estadísticas producidas se difunden de manera puntual.</t>
  </si>
  <si>
    <t>La difusión de las estadísticas debe dar cumplimiento con las fechas establecidas. Los cambios o actualizaciones metodológicas de la operación estadística, deben comunicarse a los usuarios de la información.</t>
  </si>
  <si>
    <t>Mecanismos de acceso a microdatos anonimizados
(Difusión y acceso)</t>
  </si>
  <si>
    <t>Conceptos estandarizados
(Diseño)</t>
  </si>
  <si>
    <t>Hace uso de conceptos  estandarizados teniendo en cuenta referentes nacionales y/o internacionales.</t>
  </si>
  <si>
    <t>Se verifica el uso de conceptos estandarizados (en particular con operaciones  similares),  con el fin de determinar el nivel de comparabilidad a nivel nacional e internacional de los resultados de la operación estadística. Dichos conceptos son los que están directamente relacionados con los resultados y productos que arroja el proceso estadístico.</t>
  </si>
  <si>
    <t>La unidad de observación es adecuada frente a las particularidades de la temática de la operación estadística.</t>
  </si>
  <si>
    <t xml:space="preserve">La unidad de observación  es el elemento unitario del cual se obtienen datos con propósitos estadísticos. </t>
  </si>
  <si>
    <t>Las variables son pertinentes frente al fenómeno de estudio.</t>
  </si>
  <si>
    <t>Este requisito busca identificar que los responsables reconozcan  los problemas de cobertura que puede llegar a tener la operación estadística, los cuales pueden afectar directamente los resultados obtenidos.</t>
  </si>
  <si>
    <t>La operación estadística cuenta con un marco censal adecuado en términos de actualización, cobertura, consistencia de la información y naturaleza de la investigación.</t>
  </si>
  <si>
    <t>El marco censal es una herramienta para identificar adecuadamente la población objetivo.</t>
  </si>
  <si>
    <t>La operación estadística comparte y/o reutiliza herramientas existentes de procesamiento de datos y métodos para aumentar la eficiencia y el ahorro.</t>
  </si>
  <si>
    <t>La importancia en la reutilización de las herramientas técnoogicas (software, hardware) permite la racionalización de costos operativos en la producción estadística. La reutización de sotfware de captura y dispositivos facilita los tiempos de desarrollo e implementación.</t>
  </si>
  <si>
    <t>Aunque las entidades públicas están obligadas a implementar un Sistema de Gestión de la Calidad - SGC, basado en la norma GP1000 o ISO9001, este proceso no es suficiente para asegurar la calidad de una producción estadística; el Sistema de Gestión de Calidad involucra los procesos misionales de las entidades. 
En la mayoría de los casos, dentro de los procesos misionales de las entidades públicas, no se encuentra de manera explícita el proceso estadístico de la operación estadística que se está evaluando. Debido a lo anterior, con este requisito se verifica el control que la entidad productora ejerce sobre el proceso de la operación estadística, asegurando la calidad de la producción de información.</t>
  </si>
  <si>
    <t>En este requisito se evalúa que el recurso humano responsable de la producción de la operación estadística, sea suficiente en relación a las actividades que se programan. Esta exigencia se extiende a otra Entidad cuando se encuentra que alguna de las etapas del proceso estadístico es tercerizada.
Sin embargo,  no se puede evaluar únicamente la cantidad, es importante apreciar las competencias profesionales de acuerdo a la temática de la operación estadística, las cuales comprenden las aptitudes, conocimientos, habilidades, experiencias, entre otras, que permiten desarrollar funciones y actividades, en relación a los criterios de desempeño establecidos. Se evalúan también las políticas y prácticas en la  gestión del recurso humano.</t>
  </si>
  <si>
    <t xml:space="preserve">Para el desarrollo de una operación estadística se debe contar con un presupuesto que permita alcanzar los objetivos propuestos. </t>
  </si>
  <si>
    <t>Es importante que  los responsables de la operación estadística adopten medidas para garantizar el uso eficiente de los recursos que tienen a su cargo.</t>
  </si>
  <si>
    <t>Para el desarrollo de una operación estadística se debe contar con un entorno físico adecuado y los recursos informáticos suficientes para alcanzar los objetivos propuestos. 
En lo que se refiere a los recursos informáticos,  deben ser suficientes, adecuados, de calidad, y contar con las respectivas actualizaciones, seguridad y mantenimiento.</t>
  </si>
  <si>
    <t>Todos los procesos, actividades, recursos e instrumentos necesarios para producir la operación estadística, deben definirse en la etapa de diseño, la cual  debe quedar documentada como evidencia de su desarrollo. 
Así mismo, en este requisito se evalúa la documentación de las  actualizaciones hechas en los diferentes procesos, del mismo modo se verifica que las actualizaciones metodológicas se comuniquen a los usuarios.</t>
  </si>
  <si>
    <t>La supervisión se refiere al seguimiento de las actividades relacionadas con la recolección de la información, en forma directa,  con el fin de verificar si se realizan conforme a los procedimientos y criterios establecidos. 
De otro lado, la operación estadística debe contar con un programa de capacitación, que atienda todos los niveles técnicos, por otra parte, es necesario prever los recursos requeridos por el programa de capacitación.</t>
  </si>
  <si>
    <t>Este requisito permite al evaluador verificar que el sistema de captura tiene implementadas las reglas de validación definidas con el fin de brindar o garantizar consistencia en los datos recolectados. 
Asimismo, permite verificar que se tienen implementados los controles necesarios y se hace seguimiento a la perdida de información en las diferentes etapas del proceso.</t>
  </si>
  <si>
    <t>El sistema de captura permite validar la consistencia de los datos recolectados y se cuenta con mecanismos efectivos para controlar la pérdida de información en las diferentes etapas del proceso estadístico.</t>
  </si>
  <si>
    <t>La base de datos de la operación estadística implementa mecanismos que garanticen su seguridad.</t>
  </si>
  <si>
    <t>Infraestructura tecnológica</t>
  </si>
  <si>
    <t>La recuperabilidad se refiere a que la información de la operación estadística este salvaguardada y que se pueda recuperar desde un backup en cualquier momento, cuando se presenten eventos inesperados o siniestros.
Se debe contar con contingencias previstas en caso de que se presente algún error en la recuperación de la información almacenada en la base de datos. Las actividades de recuperación incluyen el hacer respaldos de la base de datos siguiendo las políticas de almacenamiento de datos o backups.
Igualmente, se deben realizar copias de seguridad de la base de datos y del software, y probar su correcto funcionamiento periódicamente conforme a la política de copias de seguridad acordada.</t>
  </si>
  <si>
    <t>La base de datos de la operación estadística  cuenta con procedimientos definidos e implementados para realizar respaldo y recuperación de la información producida.</t>
  </si>
  <si>
    <t>Integridad y consistencia de la base de datos</t>
  </si>
  <si>
    <t>Proceso de recolección
(Ejecución)</t>
  </si>
  <si>
    <t>La infraestructura tecnológica  tiene que ver con la disponibilidad  eficiente de los datos para el usuario, es decir en un tiempo y costo razonable (relativo al volumen de información, tipo de comunicación, hardware y software aplicativo). Para lo cual se debe tener en cuenta, entre otros, los siguientes aspectos:
• La base de datos debería estar en una plataforma adecuada a la cantidad y complejidad de la información que se maneja.
• El aplicativo informático asociado a la operación estadística debería ser adecuado frente al objetivo y alcance.
• La organización debería implementar el uso de herramientas informáticas especializadas para el análisis estadístico.
• Los procesos de administración y mantenimiento deben garantizar el buen funcionamiento de las aplicaciones.</t>
  </si>
  <si>
    <t>La integridad y consistencia del dato se refiere a:
• Que la  base de datos y/o la aplicación asociada a esta debería contar con validaciones programadas que permitan identificar cada ocurrencia como única y evitar duplicados de la llave primaria.
• Que la base de datos y/o la aplicación asociada a esta debería contar con validaciones programadas que permitan garantizar la integridad referencial entre las variables y las tablas de referencia.
• Que la base de datos y/o la aplicación asociada a esta debería contar con otras especificaciones de validación y consistencia programadas que aseguren que los datos  sean coherentes y consistentes entre sí, sobre el entorno lógico de la operación estadística.</t>
  </si>
  <si>
    <t>Calificación</t>
  </si>
  <si>
    <t>Puntaje</t>
  </si>
  <si>
    <r>
      <rPr>
        <b/>
        <sz val="12"/>
        <rFont val="Arial"/>
        <family val="2"/>
      </rPr>
      <t xml:space="preserve">Integridad y consistencia del campo: </t>
    </r>
    <r>
      <rPr>
        <sz val="12"/>
        <rFont val="Arial"/>
        <family val="2"/>
      </rPr>
      <t xml:space="preserve">
La información contenida en los campos es consistente con las  reglas de validación aplicadas a la base datos en los  procedimientos de captura, transmisión, proceso  y almacenamiento del dato.</t>
    </r>
  </si>
  <si>
    <r>
      <rPr>
        <b/>
        <sz val="12"/>
        <rFont val="Arial"/>
        <family val="2"/>
      </rPr>
      <t xml:space="preserve">Integridad y consistencia de las variables: </t>
    </r>
    <r>
      <rPr>
        <sz val="12"/>
        <rFont val="Arial"/>
        <family val="2"/>
      </rPr>
      <t xml:space="preserve">
Las variables contenidas en los archivos cumplen con las  reglas de validación definidas para cada una de ellas, en los  procedimientos de captura, transmisión, proceso  y almacenamiento del dato.</t>
    </r>
  </si>
  <si>
    <r>
      <rPr>
        <b/>
        <sz val="12"/>
        <rFont val="Arial"/>
        <family val="2"/>
      </rPr>
      <t xml:space="preserve">Integridad y consistencia de los registros: </t>
    </r>
    <r>
      <rPr>
        <sz val="12"/>
        <rFont val="Arial"/>
        <family val="2"/>
      </rPr>
      <t xml:space="preserve">
En conjunto los registros de los archivos evaluados de la base datos, cumplen con las  reglas de validación aplicadas a las variables y contenidos de los campos en  los  procedimientos de captura, transmisión, proceso  y almacenamiento del dato.</t>
    </r>
  </si>
  <si>
    <t>TOTAL</t>
  </si>
  <si>
    <t>Todo proceso estadístico debe determinar estrategias o mecanismos que permitan conocer las necesidades satisfechas e insatisfechas.</t>
  </si>
  <si>
    <t>El instrumento de recolección se define de acuerdo con los objetivos de la operación estadística y traduce la temática en variables medibles cuantitativamente. Se debe estructurar en bloques temáticos o capítulos conformados por grupos de preguntas que tienen una secuencia lógica.
En la medida que se requiera se puede  proponer ajustar el formato de recolección teniendo en cuenta la autonomía de la entidad para hacer este tipo de cambios.</t>
  </si>
  <si>
    <t xml:space="preserve">En este requisito se evalúa si las variables establecidas permiten medir el fenómeno de estudio.
Evalúa si las variables que se recogen en el  instrumento de recolección definido para el levantamiento de información, son pertinentes y mantienen coherencia frente a los objetivos de la investigación. </t>
  </si>
  <si>
    <t>Se tienen identificados los usuarios de los resultados generados por la operación estadística.</t>
  </si>
  <si>
    <t>Se tienen definidos y se aplican mecanismos de consulta a los usuarios; y se evalúan sus resultados, para dar respuesta a las necesidades de información y definir los formatos de difusión requeridos.</t>
  </si>
  <si>
    <t xml:space="preserve">El instrumento de recolección presenta una estructura, longitud y secuencia en los módulos adecuada, que facilitan el diligenciamiento y minimizan el desgaste de la fuente. </t>
  </si>
  <si>
    <t>DEPARTAMENTO ADMINISTRATIVO NACIONAL DE ESTADÍSTICAS (DANE)</t>
  </si>
  <si>
    <t>Se entiende como crítica estadística el proceso que los responsables llevan a cabo para determinar el grado de integridad de la información en referencia a la completitud, corrección y consistencia interna; los procesos de  crítica que se evalúan son los correspondientes a la crítica interna (procesos que se llevan a cabo para verificar la consistencia  de la información mediante una revisión detallada de los datos que se vayan obteniendo o los ya obtenidos).</t>
  </si>
  <si>
    <t>CALIFICACIÓN MÓDULO: ENTORNO DE LA OPERACIÓN ESTADÍSTICA</t>
  </si>
  <si>
    <t>CALIFICACIÓN MÓDULO: PROCESO ESTADÍSTICO</t>
  </si>
  <si>
    <t>CALIFICACION MÓDULO: BASE DE DATOS</t>
  </si>
  <si>
    <t>Entorno de la operación estadística y étapas del proceso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</si>
</sst>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_ * #,##0.0_ ;_ * \-#,##0.0_ ;_ * &quot;-&quot;??_ ;_ @_ "/>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9">
    <font>
      <sz val="10"/>
      <name val="Arial"/>
      <family val="0"/>
    </font>
    <font>
      <sz val="11"/>
      <color indexed="8"/>
      <name val="Calibri"/>
      <family val="2"/>
    </font>
    <font>
      <b/>
      <sz val="12"/>
      <name val="Arial"/>
      <family val="2"/>
    </font>
    <font>
      <b/>
      <sz val="14"/>
      <name val="Arial"/>
      <family val="2"/>
    </font>
    <font>
      <sz val="11"/>
      <name val="Arial"/>
      <family val="2"/>
    </font>
    <font>
      <b/>
      <sz val="20"/>
      <name val="Arial"/>
      <family val="2"/>
    </font>
    <font>
      <sz val="12"/>
      <name val="Calibri"/>
      <family val="2"/>
    </font>
    <font>
      <sz val="12"/>
      <name val="Arial"/>
      <family val="2"/>
    </font>
    <font>
      <sz val="8"/>
      <name val="Arial"/>
      <family val="2"/>
    </font>
    <font>
      <b/>
      <sz val="10"/>
      <name val="Arial"/>
      <family val="2"/>
    </font>
    <font>
      <b/>
      <sz val="18"/>
      <color indexed="9"/>
      <name val="Arial"/>
      <family val="2"/>
    </font>
    <font>
      <sz val="18"/>
      <name val="Arial Black"/>
      <family val="2"/>
    </font>
    <font>
      <sz val="12"/>
      <color indexed="8"/>
      <name val="Arial"/>
      <family val="2"/>
    </font>
    <font>
      <b/>
      <sz val="12"/>
      <color indexed="8"/>
      <name val="Arial"/>
      <family val="2"/>
    </font>
    <font>
      <sz val="14"/>
      <name val="Arial"/>
      <family val="2"/>
    </font>
    <font>
      <sz val="9"/>
      <name val="Arial"/>
      <family val="2"/>
    </font>
    <font>
      <sz val="12"/>
      <color indexed="10"/>
      <name val="Arial"/>
      <family val="2"/>
    </font>
    <font>
      <sz val="10"/>
      <color indexed="10"/>
      <name val="Arial"/>
      <family val="2"/>
    </font>
    <font>
      <b/>
      <sz val="18"/>
      <name val="Arial Black"/>
      <family val="2"/>
    </font>
    <font>
      <b/>
      <sz val="12"/>
      <color indexed="10"/>
      <name val="Arial"/>
      <family val="2"/>
    </font>
    <font>
      <b/>
      <sz val="18"/>
      <name val="Arial"/>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right style="thin"/>
      <top/>
      <bottom style="thin"/>
    </border>
    <border>
      <left style="thin">
        <color indexed="63"/>
      </left>
      <right style="thin">
        <color indexed="63"/>
      </right>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style="thin"/>
      <top style="thin">
        <color indexed="63"/>
      </top>
      <bottom>
        <color indexed="63"/>
      </bottom>
    </border>
    <border>
      <left style="thin">
        <color indexed="63"/>
      </left>
      <right style="thin"/>
      <top>
        <color indexed="63"/>
      </top>
      <bottom>
        <color indexed="63"/>
      </bottom>
    </border>
    <border>
      <left style="thin">
        <color indexed="63"/>
      </left>
      <right style="thin"/>
      <top>
        <color indexed="63"/>
      </top>
      <bottom style="thin"/>
    </border>
    <border>
      <left style="thin">
        <color indexed="63"/>
      </left>
      <right style="thin"/>
      <top style="thin"/>
      <bottom>
        <color indexed="63"/>
      </bottom>
    </border>
    <border>
      <left style="thin">
        <color indexed="63"/>
      </left>
      <right style="thin"/>
      <top>
        <color indexed="63"/>
      </top>
      <bottom style="thin">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73">
    <xf numFmtId="0" fontId="0" fillId="0" borderId="0" xfId="0" applyAlignment="1">
      <alignment/>
    </xf>
    <xf numFmtId="0" fontId="2" fillId="0" borderId="0" xfId="0" applyFont="1" applyBorder="1" applyAlignment="1">
      <alignment/>
    </xf>
    <xf numFmtId="0" fontId="0" fillId="0" borderId="0" xfId="0" applyBorder="1" applyAlignment="1">
      <alignment/>
    </xf>
    <xf numFmtId="0" fontId="5" fillId="33" borderId="10" xfId="0" applyFont="1" applyFill="1" applyBorder="1" applyAlignment="1">
      <alignment horizontal="center" vertical="center" wrapText="1"/>
    </xf>
    <xf numFmtId="0" fontId="0" fillId="33" borderId="10" xfId="0" applyFill="1" applyBorder="1" applyAlignment="1">
      <alignment/>
    </xf>
    <xf numFmtId="0" fontId="3" fillId="0" borderId="10" xfId="0" applyFont="1" applyFill="1" applyBorder="1" applyAlignment="1">
      <alignment horizontal="center" vertical="center" wrapText="1"/>
    </xf>
    <xf numFmtId="0" fontId="0" fillId="0" borderId="0" xfId="0" applyAlignment="1">
      <alignment vertical="center"/>
    </xf>
    <xf numFmtId="0" fontId="0" fillId="33" borderId="10" xfId="0" applyFill="1" applyBorder="1" applyAlignment="1">
      <alignment vertical="center"/>
    </xf>
    <xf numFmtId="0" fontId="6" fillId="33" borderId="10" xfId="0" applyFont="1" applyFill="1" applyBorder="1" applyAlignment="1">
      <alignment horizontal="justify" vertical="center"/>
    </xf>
    <xf numFmtId="173" fontId="2" fillId="0" borderId="10"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10" xfId="0" applyFont="1" applyBorder="1" applyAlignment="1">
      <alignment horizontal="center"/>
    </xf>
    <xf numFmtId="2"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Alignment="1">
      <alignment horizontal="center"/>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justify" vertical="top" wrapText="1"/>
      <protection locked="0"/>
    </xf>
    <xf numFmtId="0" fontId="7"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vertical="center" wrapText="1"/>
      <protection locked="0"/>
    </xf>
    <xf numFmtId="0" fontId="0" fillId="0" borderId="10" xfId="0" applyBorder="1" applyAlignment="1" applyProtection="1">
      <alignment/>
      <protection locked="0"/>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2" fontId="2" fillId="0" borderId="0" xfId="0" applyNumberFormat="1" applyFont="1" applyBorder="1" applyAlignment="1">
      <alignment horizontal="center"/>
    </xf>
    <xf numFmtId="0" fontId="7"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2" fillId="0" borderId="10" xfId="55"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0" fillId="0" borderId="10" xfId="0" applyBorder="1" applyAlignment="1">
      <alignment vertical="center"/>
    </xf>
    <xf numFmtId="9" fontId="3" fillId="0" borderId="10" xfId="0" applyNumberFormat="1" applyFont="1" applyBorder="1" applyAlignment="1">
      <alignment horizontal="center" vertical="center"/>
    </xf>
    <xf numFmtId="0" fontId="0" fillId="0" borderId="10" xfId="0" applyFont="1" applyFill="1" applyBorder="1" applyAlignment="1">
      <alignment/>
    </xf>
    <xf numFmtId="0" fontId="4" fillId="0" borderId="10" xfId="0" applyFont="1" applyFill="1" applyBorder="1" applyAlignment="1">
      <alignment horizontal="center" vertical="center"/>
    </xf>
    <xf numFmtId="0" fontId="7" fillId="0" borderId="10" xfId="0" applyFont="1" applyBorder="1" applyAlignment="1">
      <alignment horizontal="justify" vertical="center" wrapText="1"/>
    </xf>
    <xf numFmtId="0" fontId="0" fillId="0" borderId="10" xfId="0" applyBorder="1" applyAlignment="1">
      <alignment/>
    </xf>
    <xf numFmtId="173" fontId="0" fillId="0" borderId="10" xfId="0" applyNumberFormat="1" applyBorder="1" applyAlignment="1">
      <alignment/>
    </xf>
    <xf numFmtId="0" fontId="9" fillId="0" borderId="10" xfId="0" applyFont="1" applyBorder="1" applyAlignment="1">
      <alignment horizontal="center"/>
    </xf>
    <xf numFmtId="0" fontId="2" fillId="35" borderId="10" xfId="0" applyFont="1" applyFill="1" applyBorder="1" applyAlignment="1">
      <alignment horizontal="center" vertical="center" wrapText="1"/>
    </xf>
    <xf numFmtId="173" fontId="4" fillId="0" borderId="10" xfId="0" applyNumberFormat="1" applyFont="1" applyFill="1" applyBorder="1" applyAlignment="1">
      <alignment horizontal="justify" vertical="center" wrapText="1"/>
    </xf>
    <xf numFmtId="0" fontId="0" fillId="0" borderId="10" xfId="0" applyFill="1" applyBorder="1" applyAlignment="1">
      <alignment/>
    </xf>
    <xf numFmtId="0" fontId="7" fillId="0" borderId="10" xfId="0" applyFont="1" applyBorder="1" applyAlignment="1" applyProtection="1">
      <alignment horizontal="justify" vertical="center" wrapText="1"/>
      <protection locked="0"/>
    </xf>
    <xf numFmtId="4" fontId="9" fillId="0" borderId="10" xfId="0" applyNumberFormat="1" applyFont="1" applyBorder="1" applyAlignment="1" applyProtection="1">
      <alignment horizontal="center" vertical="center" wrapText="1"/>
      <protection locked="0"/>
    </xf>
    <xf numFmtId="174" fontId="2" fillId="0" borderId="10" xfId="49" applyNumberFormat="1" applyFont="1" applyBorder="1" applyAlignment="1">
      <alignment/>
    </xf>
    <xf numFmtId="173" fontId="0" fillId="0" borderId="10" xfId="0" applyNumberFormat="1" applyFill="1" applyBorder="1" applyAlignment="1">
      <alignment/>
    </xf>
    <xf numFmtId="0" fontId="7" fillId="35" borderId="10" xfId="0" applyFont="1" applyFill="1" applyBorder="1" applyAlignment="1" applyProtection="1">
      <alignment vertical="center" wrapText="1"/>
      <protection locked="0"/>
    </xf>
    <xf numFmtId="0" fontId="3" fillId="35" borderId="10" xfId="0" applyFont="1" applyFill="1" applyBorder="1" applyAlignment="1" applyProtection="1">
      <alignment horizontal="center" vertical="center" wrapText="1"/>
      <protection locked="0"/>
    </xf>
    <xf numFmtId="0" fontId="0" fillId="35" borderId="10" xfId="0" applyFill="1" applyBorder="1" applyAlignment="1">
      <alignment vertical="center"/>
    </xf>
    <xf numFmtId="173" fontId="0" fillId="35" borderId="10" xfId="0" applyNumberFormat="1" applyFill="1" applyBorder="1" applyAlignment="1">
      <alignment vertical="center"/>
    </xf>
    <xf numFmtId="173" fontId="0" fillId="0" borderId="10" xfId="0" applyNumberFormat="1" applyBorder="1" applyAlignment="1">
      <alignment vertical="center"/>
    </xf>
    <xf numFmtId="0" fontId="0" fillId="0" borderId="10" xfId="0" applyFill="1" applyBorder="1" applyAlignment="1">
      <alignment vertical="center"/>
    </xf>
    <xf numFmtId="0" fontId="12" fillId="0" borderId="10" xfId="0" applyFont="1" applyBorder="1" applyAlignment="1">
      <alignment vertical="center"/>
    </xf>
    <xf numFmtId="0" fontId="7" fillId="0" borderId="10" xfId="0" applyFont="1" applyFill="1" applyBorder="1" applyAlignment="1">
      <alignment horizontal="center"/>
    </xf>
    <xf numFmtId="0" fontId="6" fillId="34" borderId="10" xfId="0" applyFont="1" applyFill="1" applyBorder="1" applyAlignment="1">
      <alignment horizontal="center"/>
    </xf>
    <xf numFmtId="0" fontId="7" fillId="0" borderId="10" xfId="0" applyFont="1" applyFill="1" applyBorder="1" applyAlignment="1">
      <alignment horizontal="center" vertical="center"/>
    </xf>
    <xf numFmtId="0" fontId="6" fillId="35" borderId="10" xfId="0" applyFont="1" applyFill="1" applyBorder="1" applyAlignment="1">
      <alignment horizontal="center" vertical="center"/>
    </xf>
    <xf numFmtId="0" fontId="4" fillId="0" borderId="11" xfId="0" applyFont="1" applyFill="1" applyBorder="1" applyAlignment="1">
      <alignment horizontal="justify" vertical="center" wrapText="1"/>
    </xf>
    <xf numFmtId="0" fontId="2" fillId="35" borderId="11" xfId="0" applyFont="1" applyFill="1" applyBorder="1" applyAlignment="1">
      <alignment horizontal="center" vertical="center" wrapText="1"/>
    </xf>
    <xf numFmtId="173" fontId="4" fillId="0" borderId="11" xfId="0" applyNumberFormat="1" applyFont="1" applyFill="1" applyBorder="1" applyAlignment="1">
      <alignment horizontal="justify" vertical="center" wrapText="1"/>
    </xf>
    <xf numFmtId="0" fontId="7" fillId="0" borderId="11" xfId="0" applyFont="1" applyBorder="1" applyAlignment="1" applyProtection="1">
      <alignment horizontal="center" vertical="center" wrapText="1"/>
      <protection locked="0"/>
    </xf>
    <xf numFmtId="173" fontId="17" fillId="0" borderId="11" xfId="0" applyNumberFormat="1" applyFont="1" applyFill="1" applyBorder="1" applyAlignment="1">
      <alignment vertical="center" wrapText="1"/>
    </xf>
    <xf numFmtId="0" fontId="15" fillId="0" borderId="11" xfId="0" applyFont="1" applyFill="1" applyBorder="1" applyAlignment="1" applyProtection="1">
      <alignment horizontal="justify" vertical="center" wrapText="1"/>
      <protection locked="0"/>
    </xf>
    <xf numFmtId="0" fontId="7"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0" fillId="0" borderId="0" xfId="0" applyBorder="1" applyAlignment="1">
      <alignment vertical="center"/>
    </xf>
    <xf numFmtId="173" fontId="0" fillId="0" borderId="0" xfId="0" applyNumberFormat="1" applyBorder="1" applyAlignment="1">
      <alignment vertical="center"/>
    </xf>
    <xf numFmtId="0" fontId="0" fillId="0" borderId="0" xfId="0" applyFill="1" applyBorder="1" applyAlignment="1">
      <alignment vertical="center"/>
    </xf>
    <xf numFmtId="0" fontId="9" fillId="0" borderId="0" xfId="0" applyFont="1" applyBorder="1" applyAlignment="1">
      <alignment horizontal="center" vertical="center"/>
    </xf>
    <xf numFmtId="0" fontId="0" fillId="0" borderId="11" xfId="0" applyFill="1" applyBorder="1" applyAlignment="1">
      <alignment horizontal="justify" vertical="center" wrapText="1"/>
    </xf>
    <xf numFmtId="0" fontId="2" fillId="0" borderId="0" xfId="0" applyFont="1" applyBorder="1" applyAlignment="1">
      <alignment vertical="center"/>
    </xf>
    <xf numFmtId="0" fontId="2" fillId="0" borderId="11" xfId="55" applyFont="1" applyFill="1" applyBorder="1" applyAlignment="1">
      <alignment horizontal="center" vertical="center" wrapText="1"/>
      <protection/>
    </xf>
    <xf numFmtId="0" fontId="7" fillId="0" borderId="11" xfId="0" applyFont="1" applyFill="1" applyBorder="1" applyAlignment="1" applyProtection="1">
      <alignment horizontal="center" vertical="center" wrapText="1"/>
      <protection locked="0"/>
    </xf>
    <xf numFmtId="0" fontId="7" fillId="35" borderId="11" xfId="0" applyFont="1" applyFill="1" applyBorder="1" applyAlignment="1" applyProtection="1">
      <alignment vertical="center" wrapText="1"/>
      <protection locked="0"/>
    </xf>
    <xf numFmtId="0" fontId="3" fillId="35" borderId="11" xfId="0" applyFont="1" applyFill="1" applyBorder="1" applyAlignment="1" applyProtection="1">
      <alignment horizontal="center" vertical="center" wrapText="1"/>
      <protection locked="0"/>
    </xf>
    <xf numFmtId="0" fontId="0" fillId="35" borderId="0" xfId="0" applyFill="1" applyAlignment="1">
      <alignment vertical="center"/>
    </xf>
    <xf numFmtId="0" fontId="0" fillId="35" borderId="0" xfId="0" applyFill="1" applyBorder="1" applyAlignment="1">
      <alignment vertical="center"/>
    </xf>
    <xf numFmtId="173" fontId="0" fillId="35" borderId="0" xfId="0" applyNumberFormat="1" applyFill="1" applyBorder="1" applyAlignment="1">
      <alignment vertical="center"/>
    </xf>
    <xf numFmtId="0" fontId="7" fillId="0" borderId="11" xfId="0" applyFont="1" applyBorder="1" applyAlignment="1">
      <alignment horizontal="justify" vertical="center" wrapText="1"/>
    </xf>
    <xf numFmtId="0" fontId="4" fillId="0" borderId="12" xfId="0" applyFont="1" applyFill="1" applyBorder="1" applyAlignment="1">
      <alignment horizontal="justify" vertical="center" wrapText="1"/>
    </xf>
    <xf numFmtId="4" fontId="7"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left" vertical="center" wrapText="1"/>
      <protection locked="0"/>
    </xf>
    <xf numFmtId="0" fontId="0" fillId="0" borderId="10" xfId="0" applyFont="1" applyBorder="1" applyAlignment="1" applyProtection="1">
      <alignment/>
      <protection locked="0"/>
    </xf>
    <xf numFmtId="0" fontId="0" fillId="0" borderId="0" xfId="0" applyFont="1" applyFill="1" applyAlignment="1">
      <alignment/>
    </xf>
    <xf numFmtId="0" fontId="2"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Border="1" applyAlignment="1">
      <alignment/>
    </xf>
    <xf numFmtId="0" fontId="2" fillId="34" borderId="10" xfId="0" applyFont="1" applyFill="1" applyBorder="1" applyAlignment="1">
      <alignment horizontal="center" vertical="center" wrapText="1"/>
    </xf>
    <xf numFmtId="0" fontId="6" fillId="34" borderId="10" xfId="0" applyFont="1" applyFill="1" applyBorder="1" applyAlignment="1" applyProtection="1">
      <alignment horizontal="center"/>
      <protection locked="0"/>
    </xf>
    <xf numFmtId="0" fontId="7" fillId="0" borderId="0" xfId="0" applyFont="1" applyFill="1" applyBorder="1" applyAlignment="1">
      <alignment horizontal="center"/>
    </xf>
    <xf numFmtId="173" fontId="7" fillId="0" borderId="0" xfId="0" applyNumberFormat="1" applyFont="1" applyFill="1" applyBorder="1" applyAlignment="1">
      <alignment horizontal="center"/>
    </xf>
    <xf numFmtId="0" fontId="6" fillId="34" borderId="0" xfId="0" applyFont="1" applyFill="1" applyAlignment="1">
      <alignment horizontal="center"/>
    </xf>
    <xf numFmtId="0" fontId="2" fillId="0" borderId="11" xfId="56" applyFont="1" applyFill="1" applyBorder="1" applyAlignment="1">
      <alignment horizontal="center" vertical="center" wrapText="1"/>
      <protection/>
    </xf>
    <xf numFmtId="0" fontId="2" fillId="0" borderId="0" xfId="0" applyFont="1" applyFill="1" applyBorder="1" applyAlignment="1">
      <alignment horizontal="center"/>
    </xf>
    <xf numFmtId="0" fontId="16" fillId="0" borderId="10" xfId="0" applyFont="1" applyFill="1" applyBorder="1" applyAlignment="1" applyProtection="1">
      <alignment vertical="center" wrapText="1"/>
      <protection locked="0"/>
    </xf>
    <xf numFmtId="173" fontId="0" fillId="0" borderId="10" xfId="0" applyNumberFormat="1" applyFill="1" applyBorder="1" applyAlignment="1">
      <alignment vertical="center"/>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protection locked="0"/>
    </xf>
    <xf numFmtId="173" fontId="0" fillId="0" borderId="10" xfId="0" applyNumberFormat="1" applyFont="1" applyFill="1" applyBorder="1" applyAlignment="1">
      <alignment/>
    </xf>
    <xf numFmtId="173" fontId="2" fillId="0" borderId="10" xfId="0" applyNumberFormat="1" applyFont="1" applyFill="1" applyBorder="1" applyAlignment="1" applyProtection="1">
      <alignment horizontal="center" vertical="center" wrapText="1"/>
      <protection/>
    </xf>
    <xf numFmtId="173" fontId="2" fillId="0" borderId="13" xfId="0" applyNumberFormat="1" applyFont="1" applyFill="1" applyBorder="1" applyAlignment="1" applyProtection="1">
      <alignment horizontal="center" vertical="center" wrapText="1"/>
      <protection/>
    </xf>
    <xf numFmtId="173" fontId="2" fillId="0" borderId="14" xfId="0" applyNumberFormat="1" applyFont="1" applyBorder="1" applyAlignment="1" applyProtection="1">
      <alignment horizontal="center" vertical="center" wrapText="1"/>
      <protection/>
    </xf>
    <xf numFmtId="173" fontId="2" fillId="0" borderId="10" xfId="0" applyNumberFormat="1" applyFont="1" applyBorder="1" applyAlignment="1">
      <alignment horizontal="center" vertical="center" wrapText="1"/>
    </xf>
    <xf numFmtId="17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4" fontId="2" fillId="0" borderId="10" xfId="0" applyNumberFormat="1" applyFont="1" applyFill="1" applyBorder="1" applyAlignment="1" applyProtection="1">
      <alignment horizontal="center" vertical="center" wrapText="1"/>
      <protection hidden="1"/>
    </xf>
    <xf numFmtId="4" fontId="2" fillId="0" borderId="11" xfId="0" applyNumberFormat="1" applyFont="1" applyFill="1" applyBorder="1" applyAlignment="1" applyProtection="1">
      <alignment horizontal="center" vertical="center" wrapText="1"/>
      <protection hidden="1"/>
    </xf>
    <xf numFmtId="175" fontId="2" fillId="0" borderId="10" xfId="0" applyNumberFormat="1" applyFont="1" applyFill="1" applyBorder="1" applyAlignment="1" applyProtection="1">
      <alignment horizontal="center" vertical="center" wrapText="1"/>
      <protection hidden="1"/>
    </xf>
    <xf numFmtId="173" fontId="7" fillId="0" borderId="10" xfId="0" applyNumberFormat="1"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1" xfId="0" applyNumberFormat="1" applyFont="1" applyFill="1" applyBorder="1" applyAlignment="1">
      <alignment horizontal="justify" vertical="center" wrapText="1"/>
    </xf>
    <xf numFmtId="4" fontId="7" fillId="0" borderId="11" xfId="0" applyNumberFormat="1" applyFont="1" applyFill="1" applyBorder="1" applyAlignment="1" applyProtection="1">
      <alignment vertical="center" wrapText="1"/>
      <protection hidden="1" locked="0"/>
    </xf>
    <xf numFmtId="0" fontId="2" fillId="0" borderId="11" xfId="0" applyFont="1" applyFill="1" applyBorder="1" applyAlignment="1" applyProtection="1">
      <alignment horizontal="center" vertical="center" wrapText="1"/>
      <protection locked="0"/>
    </xf>
    <xf numFmtId="0" fontId="7" fillId="0" borderId="10" xfId="54" applyFont="1" applyFill="1" applyBorder="1" applyAlignment="1">
      <alignment horizontal="justify" vertical="center" wrapText="1"/>
      <protection/>
    </xf>
    <xf numFmtId="4" fontId="7" fillId="0" borderId="10" xfId="0" applyNumberFormat="1" applyFont="1" applyFill="1" applyBorder="1" applyAlignment="1" applyProtection="1">
      <alignment vertical="center" wrapText="1"/>
      <protection hidden="1" locked="0"/>
    </xf>
    <xf numFmtId="0" fontId="7" fillId="35" borderId="10" xfId="0" applyFont="1" applyFill="1" applyBorder="1" applyAlignment="1" applyProtection="1">
      <alignment horizontal="justify" vertical="center" wrapText="1"/>
      <protection locked="0"/>
    </xf>
    <xf numFmtId="0" fontId="2" fillId="35"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7" fillId="35" borderId="11" xfId="0" applyFont="1" applyFill="1" applyBorder="1" applyAlignment="1" applyProtection="1">
      <alignment horizontal="justify" vertical="center" wrapText="1"/>
      <protection locked="0"/>
    </xf>
    <xf numFmtId="0" fontId="2" fillId="35" borderId="11" xfId="0" applyFont="1" applyFill="1" applyBorder="1" applyAlignment="1" applyProtection="1">
      <alignment horizontal="center" vertical="center" wrapText="1"/>
      <protection locked="0"/>
    </xf>
    <xf numFmtId="0" fontId="7" fillId="0" borderId="10" xfId="0" applyNumberFormat="1" applyFont="1" applyFill="1" applyBorder="1" applyAlignment="1">
      <alignment horizontal="justify" vertical="center" wrapText="1"/>
    </xf>
    <xf numFmtId="0" fontId="16" fillId="0" borderId="10" xfId="0" applyFont="1" applyFill="1" applyBorder="1" applyAlignment="1" applyProtection="1">
      <alignment horizontal="justify" vertical="center" wrapText="1"/>
      <protection locked="0"/>
    </xf>
    <xf numFmtId="0" fontId="19" fillId="35" borderId="10" xfId="0" applyFont="1" applyFill="1" applyBorder="1" applyAlignment="1" applyProtection="1">
      <alignment horizontal="justify" vertical="center" wrapText="1"/>
      <protection locked="0"/>
    </xf>
    <xf numFmtId="4" fontId="7" fillId="35" borderId="10" xfId="0" applyNumberFormat="1" applyFont="1" applyFill="1" applyBorder="1" applyAlignment="1" applyProtection="1">
      <alignment vertical="center" wrapText="1"/>
      <protection hidden="1" locked="0"/>
    </xf>
    <xf numFmtId="0" fontId="7" fillId="0" borderId="11" xfId="0" applyFont="1" applyFill="1" applyBorder="1" applyAlignment="1">
      <alignment horizontal="left" vertical="center" wrapText="1"/>
    </xf>
    <xf numFmtId="4" fontId="19" fillId="0" borderId="10" xfId="0" applyNumberFormat="1" applyFont="1" applyFill="1" applyBorder="1" applyAlignment="1" applyProtection="1">
      <alignment vertical="center" wrapText="1"/>
      <protection hidden="1" locked="0"/>
    </xf>
    <xf numFmtId="0" fontId="16" fillId="35" borderId="10" xfId="0" applyFont="1" applyFill="1" applyBorder="1" applyAlignment="1" applyProtection="1">
      <alignment horizontal="justify" vertical="center" wrapText="1"/>
      <protection locked="0"/>
    </xf>
    <xf numFmtId="4" fontId="7" fillId="35" borderId="11" xfId="0" applyNumberFormat="1" applyFont="1" applyFill="1" applyBorder="1" applyAlignment="1" applyProtection="1">
      <alignment vertical="center" wrapText="1"/>
      <protection hidden="1" locked="0"/>
    </xf>
    <xf numFmtId="173" fontId="13" fillId="35" borderId="10"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protection locked="0"/>
    </xf>
    <xf numFmtId="175"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top" wrapText="1"/>
    </xf>
    <xf numFmtId="17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lignment horizontal="justify" vertical="center" wrapText="1"/>
    </xf>
    <xf numFmtId="0" fontId="7" fillId="0" borderId="10" xfId="0" applyNumberFormat="1" applyFont="1" applyFill="1" applyBorder="1" applyAlignment="1" applyProtection="1">
      <alignment horizontal="justify" vertical="center" wrapText="1"/>
      <protection locked="0"/>
    </xf>
    <xf numFmtId="0" fontId="7" fillId="0" borderId="10" xfId="0" applyFont="1" applyFill="1" applyBorder="1" applyAlignment="1" applyProtection="1">
      <alignment/>
      <protection locked="0"/>
    </xf>
    <xf numFmtId="173"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1" fillId="33" borderId="10" xfId="0" applyFont="1" applyFill="1" applyBorder="1" applyAlignment="1">
      <alignment horizontal="left"/>
    </xf>
    <xf numFmtId="0" fontId="3" fillId="38" borderId="10" xfId="0" applyFont="1" applyFill="1" applyBorder="1" applyAlignment="1">
      <alignment horizontal="center" vertical="center" wrapText="1"/>
    </xf>
    <xf numFmtId="0" fontId="3" fillId="0" borderId="10" xfId="0" applyFont="1" applyBorder="1" applyAlignment="1">
      <alignment/>
    </xf>
    <xf numFmtId="2" fontId="20" fillId="0" borderId="10" xfId="0" applyNumberFormat="1" applyFont="1" applyFill="1" applyBorder="1" applyAlignment="1">
      <alignment horizontal="center" vertical="center" wrapText="1"/>
    </xf>
    <xf numFmtId="173" fontId="20" fillId="0" borderId="10" xfId="0" applyNumberFormat="1" applyFont="1" applyFill="1" applyBorder="1" applyAlignment="1" applyProtection="1">
      <alignment horizontal="center" vertical="center" wrapText="1"/>
      <protection hidden="1"/>
    </xf>
    <xf numFmtId="1" fontId="3" fillId="0" borderId="10" xfId="0" applyNumberFormat="1" applyFont="1" applyBorder="1" applyAlignment="1">
      <alignment horizontal="center"/>
    </xf>
    <xf numFmtId="0" fontId="14" fillId="0" borderId="10" xfId="0" applyFont="1" applyBorder="1" applyAlignment="1">
      <alignment horizontal="center" vertical="center"/>
    </xf>
    <xf numFmtId="9" fontId="14" fillId="0" borderId="10" xfId="58" applyFont="1" applyBorder="1" applyAlignment="1">
      <alignment horizontal="center" vertical="center"/>
    </xf>
    <xf numFmtId="0" fontId="11" fillId="36" borderId="15" xfId="0" applyFont="1" applyFill="1" applyBorder="1" applyAlignment="1">
      <alignment horizontal="left" wrapText="1"/>
    </xf>
    <xf numFmtId="0" fontId="11" fillId="36" borderId="16" xfId="0" applyFont="1" applyFill="1" applyBorder="1" applyAlignment="1">
      <alignment horizontal="left" wrapText="1"/>
    </xf>
    <xf numFmtId="0" fontId="11" fillId="36" borderId="17" xfId="0" applyFont="1" applyFill="1" applyBorder="1" applyAlignment="1">
      <alignment horizontal="left" wrapText="1"/>
    </xf>
    <xf numFmtId="0" fontId="10" fillId="39" borderId="15" xfId="0" applyFont="1" applyFill="1" applyBorder="1" applyAlignment="1">
      <alignment horizontal="left" vertical="center" wrapText="1"/>
    </xf>
    <xf numFmtId="0" fontId="10" fillId="39" borderId="16" xfId="0" applyFont="1" applyFill="1" applyBorder="1" applyAlignment="1">
      <alignment horizontal="left" vertical="center" wrapText="1"/>
    </xf>
    <xf numFmtId="0" fontId="10" fillId="39" borderId="17"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center" vertical="center"/>
    </xf>
    <xf numFmtId="9" fontId="3" fillId="0" borderId="10" xfId="0" applyNumberFormat="1" applyFont="1" applyBorder="1" applyAlignment="1">
      <alignment horizontal="center" vertical="center"/>
    </xf>
    <xf numFmtId="0" fontId="20" fillId="33" borderId="15"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8" fillId="36" borderId="15" xfId="0" applyFont="1" applyFill="1" applyBorder="1" applyAlignment="1">
      <alignment horizontal="left" vertical="center" wrapText="1"/>
    </xf>
    <xf numFmtId="0" fontId="18" fillId="36" borderId="16"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3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6">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FF000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1781175</xdr:colOff>
      <xdr:row>54</xdr:row>
      <xdr:rowOff>0</xdr:rowOff>
    </xdr:from>
    <xdr:to>
      <xdr:col>13</xdr:col>
      <xdr:colOff>438150</xdr:colOff>
      <xdr:row>54</xdr:row>
      <xdr:rowOff>9525</xdr:rowOff>
    </xdr:to>
    <xdr:pic>
      <xdr:nvPicPr>
        <xdr:cNvPr id="1" name="9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2"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3"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4"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5" name="1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6"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7"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8"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 name="29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0"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1"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2"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3" name="3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4"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5"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6"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7" name="4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8"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9"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20"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21" name="45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22"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23"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24"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25" name="57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26"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27"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28"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29" name="6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30"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31"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32"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33" name="69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34"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35"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36"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37" name="7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38"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39"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0"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1" name="85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2"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3"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4"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5" name="9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6"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7"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48"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49" name="105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50"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51"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52"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53" name="109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54"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55"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56"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57" name="121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58" name="3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59" name="1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60" name="3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61" name="125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62"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63"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64"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65" name="129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66"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67"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68"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69" name="13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70"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71"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72"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73" name="145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74"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75"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76"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77" name="149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78"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79"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80"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81" name="15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82"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83"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84"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85" name="157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86"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87"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88"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89" name="9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0"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1"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2"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93" name="1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94"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95"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96"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7" name="29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8"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99"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00"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01" name="3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02"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03"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04"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05" name="4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06"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07"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08"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09" name="45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10"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11"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12"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13" name="57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14"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15"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16"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17" name="6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18"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19"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20"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21" name="69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22"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23"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24"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25" name="7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26"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27"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28"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29" name="85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0"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1"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2"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3" name="9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4"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5"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36"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37" name="105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38"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39"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40"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41" name="109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42"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43"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44"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145" name="121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146" name="3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147" name="1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19050</xdr:rowOff>
    </xdr:to>
    <xdr:pic>
      <xdr:nvPicPr>
        <xdr:cNvPr id="148" name="3 Imagen"/>
        <xdr:cNvPicPr preferRelativeResize="1">
          <a:picLocks noChangeAspect="1"/>
        </xdr:cNvPicPr>
      </xdr:nvPicPr>
      <xdr:blipFill>
        <a:blip r:embed="rId1"/>
        <a:stretch>
          <a:fillRect/>
        </a:stretch>
      </xdr:blipFill>
      <xdr:spPr>
        <a:xfrm>
          <a:off x="37299900" y="48948975"/>
          <a:ext cx="533400" cy="19050"/>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49" name="125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50"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51"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52"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53" name="129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54"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55"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56"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57" name="13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58"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59"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60"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61" name="145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62"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63" name="1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54</xdr:row>
      <xdr:rowOff>0</xdr:rowOff>
    </xdr:from>
    <xdr:to>
      <xdr:col>13</xdr:col>
      <xdr:colOff>438150</xdr:colOff>
      <xdr:row>54</xdr:row>
      <xdr:rowOff>9525</xdr:rowOff>
    </xdr:to>
    <xdr:pic>
      <xdr:nvPicPr>
        <xdr:cNvPr id="164" name="3 Imagen"/>
        <xdr:cNvPicPr preferRelativeResize="1">
          <a:picLocks noChangeAspect="1"/>
        </xdr:cNvPicPr>
      </xdr:nvPicPr>
      <xdr:blipFill>
        <a:blip r:embed="rId1"/>
        <a:stretch>
          <a:fillRect/>
        </a:stretch>
      </xdr:blipFill>
      <xdr:spPr>
        <a:xfrm>
          <a:off x="37299900" y="48948975"/>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65" name="149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66"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67" name="1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56</xdr:row>
      <xdr:rowOff>0</xdr:rowOff>
    </xdr:from>
    <xdr:to>
      <xdr:col>13</xdr:col>
      <xdr:colOff>438150</xdr:colOff>
      <xdr:row>56</xdr:row>
      <xdr:rowOff>9525</xdr:rowOff>
    </xdr:to>
    <xdr:pic>
      <xdr:nvPicPr>
        <xdr:cNvPr id="168" name="3 Imagen"/>
        <xdr:cNvPicPr preferRelativeResize="1">
          <a:picLocks noChangeAspect="1"/>
        </xdr:cNvPicPr>
      </xdr:nvPicPr>
      <xdr:blipFill>
        <a:blip r:embed="rId1"/>
        <a:stretch>
          <a:fillRect/>
        </a:stretch>
      </xdr:blipFill>
      <xdr:spPr>
        <a:xfrm>
          <a:off x="37299900" y="50920650"/>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69" name="15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70"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71" name="1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12</xdr:col>
      <xdr:colOff>1781175</xdr:colOff>
      <xdr:row>55</xdr:row>
      <xdr:rowOff>0</xdr:rowOff>
    </xdr:from>
    <xdr:to>
      <xdr:col>13</xdr:col>
      <xdr:colOff>438150</xdr:colOff>
      <xdr:row>55</xdr:row>
      <xdr:rowOff>9525</xdr:rowOff>
    </xdr:to>
    <xdr:pic>
      <xdr:nvPicPr>
        <xdr:cNvPr id="172" name="3 Imagen"/>
        <xdr:cNvPicPr preferRelativeResize="1">
          <a:picLocks noChangeAspect="1"/>
        </xdr:cNvPicPr>
      </xdr:nvPicPr>
      <xdr:blipFill>
        <a:blip r:embed="rId1"/>
        <a:stretch>
          <a:fillRect/>
        </a:stretch>
      </xdr:blipFill>
      <xdr:spPr>
        <a:xfrm>
          <a:off x="37299900" y="49958625"/>
          <a:ext cx="533400"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73" name="157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74"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75" name="1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twoCellAnchor>
    <xdr:from>
      <xdr:col>11</xdr:col>
      <xdr:colOff>1600200</xdr:colOff>
      <xdr:row>55</xdr:row>
      <xdr:rowOff>0</xdr:rowOff>
    </xdr:from>
    <xdr:to>
      <xdr:col>12</xdr:col>
      <xdr:colOff>9525</xdr:colOff>
      <xdr:row>55</xdr:row>
      <xdr:rowOff>9525</xdr:rowOff>
    </xdr:to>
    <xdr:pic>
      <xdr:nvPicPr>
        <xdr:cNvPr id="176" name="3 Imagen"/>
        <xdr:cNvPicPr preferRelativeResize="1">
          <a:picLocks noChangeAspect="1"/>
        </xdr:cNvPicPr>
      </xdr:nvPicPr>
      <xdr:blipFill>
        <a:blip r:embed="rId1"/>
        <a:stretch>
          <a:fillRect/>
        </a:stretch>
      </xdr:blipFill>
      <xdr:spPr>
        <a:xfrm>
          <a:off x="35518725" y="499586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atrices%20defintivas%202013\Matriz_de_Calificaci&#243;n_Registros_Marzo%2013%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REGISTROS"/>
    </sheetNames>
    <sheetDataSet>
      <sheetData sheetId="1">
        <row r="4">
          <cell r="O4" t="str">
            <v>Cumple</v>
          </cell>
          <cell r="P4" t="str">
            <v>Observación menor</v>
          </cell>
          <cell r="Q4" t="str">
            <v>Observación mayor</v>
          </cell>
          <cell r="R4" t="str">
            <v>No cumple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4308"/>
  <sheetViews>
    <sheetView showGridLines="0" tabSelected="1" zoomScale="55" zoomScaleNormal="55" zoomScalePageLayoutView="0" workbookViewId="0" topLeftCell="A1">
      <selection activeCell="A1" sqref="A1:O1"/>
    </sheetView>
  </sheetViews>
  <sheetFormatPr defaultColWidth="0" defaultRowHeight="12.75"/>
  <cols>
    <col min="1" max="1" width="29.7109375" style="0" bestFit="1" customWidth="1"/>
    <col min="2" max="2" width="87.7109375" style="0" bestFit="1" customWidth="1"/>
    <col min="3" max="3" width="112.421875" style="0" customWidth="1"/>
    <col min="4" max="4" width="97.7109375" style="0" customWidth="1"/>
    <col min="5" max="5" width="47.28125" style="0" hidden="1" customWidth="1"/>
    <col min="6" max="6" width="42.7109375" style="0" hidden="1" customWidth="1"/>
    <col min="7" max="7" width="31.00390625" style="0" bestFit="1" customWidth="1"/>
    <col min="8" max="8" width="43.00390625" style="0" bestFit="1" customWidth="1"/>
    <col min="9" max="9" width="45.57421875" style="0" bestFit="1" customWidth="1"/>
    <col min="10" max="10" width="43.7109375" style="0" bestFit="1" customWidth="1"/>
    <col min="11" max="11" width="17.8515625" style="0" bestFit="1" customWidth="1"/>
    <col min="12" max="12" width="24.00390625" style="0" bestFit="1" customWidth="1"/>
    <col min="13" max="13" width="28.140625" style="0" bestFit="1" customWidth="1"/>
    <col min="14" max="14" width="63.7109375" style="0" bestFit="1" customWidth="1"/>
    <col min="15" max="15" width="43.28125" style="0" bestFit="1" customWidth="1"/>
    <col min="16" max="255" width="11.421875" style="0" hidden="1" customWidth="1"/>
    <col min="256" max="16384" width="16.140625" style="0" hidden="1" customWidth="1"/>
  </cols>
  <sheetData>
    <row r="1" spans="1:15" s="30" customFormat="1" ht="34.5" customHeight="1">
      <c r="A1" s="149" t="s">
        <v>258</v>
      </c>
      <c r="B1" s="150"/>
      <c r="C1" s="150"/>
      <c r="D1" s="150"/>
      <c r="E1" s="150"/>
      <c r="F1" s="150"/>
      <c r="G1" s="150"/>
      <c r="H1" s="150"/>
      <c r="I1" s="150"/>
      <c r="J1" s="150"/>
      <c r="K1" s="150"/>
      <c r="L1" s="150"/>
      <c r="M1" s="150"/>
      <c r="N1" s="150"/>
      <c r="O1" s="151"/>
    </row>
    <row r="2" spans="1:15" s="30" customFormat="1" ht="37.5" customHeight="1">
      <c r="A2" s="152" t="s">
        <v>34</v>
      </c>
      <c r="B2" s="153"/>
      <c r="C2" s="153"/>
      <c r="D2" s="153"/>
      <c r="E2" s="153"/>
      <c r="F2" s="153"/>
      <c r="G2" s="153"/>
      <c r="H2" s="153"/>
      <c r="I2" s="153"/>
      <c r="J2" s="153"/>
      <c r="K2" s="153"/>
      <c r="L2" s="153"/>
      <c r="M2" s="153"/>
      <c r="N2" s="153"/>
      <c r="O2" s="154"/>
    </row>
    <row r="3" spans="1:15" s="30" customFormat="1" ht="34.5" customHeight="1">
      <c r="A3" s="149" t="s">
        <v>15</v>
      </c>
      <c r="B3" s="150"/>
      <c r="C3" s="150"/>
      <c r="D3" s="150"/>
      <c r="E3" s="150"/>
      <c r="F3" s="150"/>
      <c r="G3" s="150"/>
      <c r="H3" s="150"/>
      <c r="I3" s="150"/>
      <c r="J3" s="150"/>
      <c r="K3" s="150"/>
      <c r="L3" s="150"/>
      <c r="M3" s="150"/>
      <c r="N3" s="150"/>
      <c r="O3" s="151"/>
    </row>
    <row r="4" spans="1:15" s="31" customFormat="1" ht="59.25" customHeight="1">
      <c r="A4" s="108" t="s">
        <v>22</v>
      </c>
      <c r="B4" s="108" t="s">
        <v>23</v>
      </c>
      <c r="C4" s="108" t="s">
        <v>24</v>
      </c>
      <c r="D4" s="108" t="s">
        <v>37</v>
      </c>
      <c r="E4" s="109" t="s">
        <v>64</v>
      </c>
      <c r="F4" s="109" t="s">
        <v>65</v>
      </c>
      <c r="G4" s="108" t="s">
        <v>25</v>
      </c>
      <c r="H4" s="108" t="s">
        <v>26</v>
      </c>
      <c r="I4" s="108" t="s">
        <v>27</v>
      </c>
      <c r="J4" s="108" t="s">
        <v>28</v>
      </c>
      <c r="K4" s="108" t="s">
        <v>29</v>
      </c>
      <c r="L4" s="108" t="s">
        <v>30</v>
      </c>
      <c r="M4" s="108" t="s">
        <v>31</v>
      </c>
      <c r="N4" s="108" t="s">
        <v>4</v>
      </c>
      <c r="O4" s="108" t="s">
        <v>32</v>
      </c>
    </row>
    <row r="5" spans="1:34" s="80" customFormat="1" ht="67.5" customHeight="1">
      <c r="A5" s="21">
        <v>1</v>
      </c>
      <c r="B5" s="21" t="s">
        <v>6</v>
      </c>
      <c r="C5" s="75" t="s">
        <v>47</v>
      </c>
      <c r="D5" s="75" t="s">
        <v>204</v>
      </c>
      <c r="E5" s="76" t="s">
        <v>48</v>
      </c>
      <c r="F5" s="76" t="s">
        <v>49</v>
      </c>
      <c r="G5" s="96">
        <v>1</v>
      </c>
      <c r="H5" s="24" t="s">
        <v>0</v>
      </c>
      <c r="I5" s="102">
        <f aca="true" t="shared" si="0" ref="I5:I10">IF(H5="Cumple",3,IF(H5="Observación Menor",2,IF(H5="Observación Mayor",1,0)))</f>
        <v>3</v>
      </c>
      <c r="J5" s="102">
        <f aca="true" t="shared" si="1" ref="J5:J10">(I5*G5)/3</f>
        <v>1</v>
      </c>
      <c r="K5" s="39"/>
      <c r="L5" s="77"/>
      <c r="M5" s="78"/>
      <c r="N5" s="79"/>
      <c r="O5" s="79"/>
      <c r="Q5" s="81" t="s">
        <v>0</v>
      </c>
      <c r="R5" s="81" t="s">
        <v>1</v>
      </c>
      <c r="S5" s="81" t="s">
        <v>2</v>
      </c>
      <c r="T5" s="81" t="s">
        <v>3</v>
      </c>
      <c r="AD5" s="81"/>
      <c r="AE5" s="81"/>
      <c r="AF5" s="81"/>
      <c r="AG5" s="81"/>
      <c r="AH5" s="81"/>
    </row>
    <row r="6" spans="1:34" s="80" customFormat="1" ht="159" customHeight="1">
      <c r="A6" s="21">
        <v>2</v>
      </c>
      <c r="B6" s="21" t="s">
        <v>7</v>
      </c>
      <c r="C6" s="75" t="s">
        <v>52</v>
      </c>
      <c r="D6" s="75" t="s">
        <v>229</v>
      </c>
      <c r="E6" s="54" t="s">
        <v>53</v>
      </c>
      <c r="F6" s="54" t="s">
        <v>205</v>
      </c>
      <c r="G6" s="97">
        <v>1</v>
      </c>
      <c r="H6" s="24" t="s">
        <v>0</v>
      </c>
      <c r="I6" s="102">
        <f t="shared" si="0"/>
        <v>3</v>
      </c>
      <c r="J6" s="102">
        <f t="shared" si="1"/>
        <v>1</v>
      </c>
      <c r="K6" s="39"/>
      <c r="L6" s="39"/>
      <c r="M6" s="39"/>
      <c r="N6" s="40"/>
      <c r="O6" s="79"/>
      <c r="Q6" s="82">
        <v>3</v>
      </c>
      <c r="R6" s="82">
        <v>2</v>
      </c>
      <c r="S6" s="82">
        <v>1</v>
      </c>
      <c r="T6" s="82">
        <v>0</v>
      </c>
      <c r="AD6" s="83"/>
      <c r="AE6" s="82"/>
      <c r="AF6" s="82"/>
      <c r="AG6" s="83"/>
      <c r="AH6" s="83"/>
    </row>
    <row r="7" spans="1:21" s="88" customFormat="1" ht="175.5" customHeight="1">
      <c r="A7" s="21">
        <v>3</v>
      </c>
      <c r="B7" s="84" t="s">
        <v>17</v>
      </c>
      <c r="C7" s="75" t="s">
        <v>55</v>
      </c>
      <c r="D7" s="75" t="s">
        <v>230</v>
      </c>
      <c r="E7" s="56" t="s">
        <v>56</v>
      </c>
      <c r="F7" s="56" t="s">
        <v>206</v>
      </c>
      <c r="G7" s="96">
        <v>1</v>
      </c>
      <c r="H7" s="24" t="s">
        <v>0</v>
      </c>
      <c r="I7" s="102">
        <f t="shared" si="0"/>
        <v>3</v>
      </c>
      <c r="J7" s="102">
        <f t="shared" si="1"/>
        <v>1</v>
      </c>
      <c r="K7" s="85"/>
      <c r="L7" s="85"/>
      <c r="M7" s="85"/>
      <c r="N7" s="85"/>
      <c r="O7" s="85"/>
      <c r="P7" s="86"/>
      <c r="Q7" s="87"/>
      <c r="R7" s="87"/>
      <c r="S7" s="87"/>
      <c r="T7" s="87"/>
      <c r="U7" s="87"/>
    </row>
    <row r="8" spans="1:35" s="6" customFormat="1" ht="37.5" customHeight="1">
      <c r="A8" s="21">
        <v>4</v>
      </c>
      <c r="B8" s="55" t="s">
        <v>18</v>
      </c>
      <c r="C8" s="75" t="s">
        <v>57</v>
      </c>
      <c r="D8" s="75" t="s">
        <v>231</v>
      </c>
      <c r="E8" s="56" t="s">
        <v>58</v>
      </c>
      <c r="F8" s="56" t="s">
        <v>59</v>
      </c>
      <c r="G8" s="98">
        <v>2</v>
      </c>
      <c r="H8" s="57" t="s">
        <v>0</v>
      </c>
      <c r="I8" s="103">
        <f>IF(H8="Cumple",3,IF(H8="Observación Menor",2,IF(H8="Observación Mayor",1,0)))</f>
        <v>3</v>
      </c>
      <c r="J8" s="103">
        <f>(I8*G8)/3</f>
        <v>2</v>
      </c>
      <c r="K8" s="58"/>
      <c r="L8" s="59"/>
      <c r="M8" s="60"/>
      <c r="N8" s="60"/>
      <c r="O8" s="61"/>
      <c r="P8" s="61" t="s">
        <v>50</v>
      </c>
      <c r="R8" s="62"/>
      <c r="S8" s="63"/>
      <c r="T8" s="63"/>
      <c r="U8" s="64"/>
      <c r="AI8" s="65"/>
    </row>
    <row r="9" spans="1:35" s="6" customFormat="1" ht="42" customHeight="1">
      <c r="A9" s="21">
        <v>5</v>
      </c>
      <c r="B9" s="55" t="s">
        <v>18</v>
      </c>
      <c r="C9" s="75" t="s">
        <v>199</v>
      </c>
      <c r="D9" s="75" t="s">
        <v>232</v>
      </c>
      <c r="E9" s="56" t="s">
        <v>58</v>
      </c>
      <c r="F9" s="56" t="s">
        <v>200</v>
      </c>
      <c r="G9" s="98">
        <v>1</v>
      </c>
      <c r="H9" s="57" t="s">
        <v>0</v>
      </c>
      <c r="I9" s="103">
        <f>IF(H9="Cumple",3,IF(H9="Observación Menor",2,IF(H9="Observación Mayor",1,0)))</f>
        <v>3</v>
      </c>
      <c r="J9" s="103">
        <f>(I9*G9)/3</f>
        <v>1</v>
      </c>
      <c r="K9" s="66"/>
      <c r="L9" s="59"/>
      <c r="M9" s="60"/>
      <c r="N9" s="60"/>
      <c r="O9" s="61"/>
      <c r="P9" s="61"/>
      <c r="R9" s="67"/>
      <c r="S9" s="67"/>
      <c r="T9" s="67"/>
      <c r="U9" s="67"/>
      <c r="AI9" s="67"/>
    </row>
    <row r="10" spans="1:21" s="88" customFormat="1" ht="66" customHeight="1">
      <c r="A10" s="21">
        <v>6</v>
      </c>
      <c r="B10" s="84" t="s">
        <v>60</v>
      </c>
      <c r="C10" s="75" t="s">
        <v>227</v>
      </c>
      <c r="D10" s="75" t="s">
        <v>228</v>
      </c>
      <c r="E10" s="56" t="s">
        <v>62</v>
      </c>
      <c r="F10" s="56" t="s">
        <v>207</v>
      </c>
      <c r="G10" s="96">
        <v>1</v>
      </c>
      <c r="H10" s="24" t="s">
        <v>0</v>
      </c>
      <c r="I10" s="102">
        <f t="shared" si="0"/>
        <v>3</v>
      </c>
      <c r="J10" s="102">
        <f t="shared" si="1"/>
        <v>1</v>
      </c>
      <c r="K10" s="85"/>
      <c r="L10" s="85"/>
      <c r="M10" s="85"/>
      <c r="N10" s="85"/>
      <c r="O10" s="85"/>
      <c r="P10" s="86"/>
      <c r="Q10" s="87"/>
      <c r="R10" s="87"/>
      <c r="S10" s="87"/>
      <c r="T10" s="87"/>
      <c r="U10" s="87"/>
    </row>
    <row r="11" spans="1:33" s="33" customFormat="1" ht="88.5" customHeight="1">
      <c r="A11" s="22">
        <v>7</v>
      </c>
      <c r="B11" s="36" t="s">
        <v>60</v>
      </c>
      <c r="C11" s="75" t="s">
        <v>61</v>
      </c>
      <c r="D11" s="75" t="s">
        <v>233</v>
      </c>
      <c r="E11" s="37" t="s">
        <v>62</v>
      </c>
      <c r="F11" s="37" t="s">
        <v>63</v>
      </c>
      <c r="G11" s="99">
        <v>1</v>
      </c>
      <c r="H11" s="15" t="s">
        <v>0</v>
      </c>
      <c r="I11" s="102">
        <f>IF(H11="Cumple",3,IF(H11="Observación Menor",2,IF(H11="Observación Mayor",1,0)))</f>
        <v>3</v>
      </c>
      <c r="J11" s="102">
        <f>(I11*G11)/3</f>
        <v>1</v>
      </c>
      <c r="K11" s="16"/>
      <c r="L11" s="19"/>
      <c r="M11" s="39"/>
      <c r="N11" s="40"/>
      <c r="O11" s="20"/>
      <c r="Q11" s="34"/>
      <c r="R11" s="34"/>
      <c r="S11" s="38"/>
      <c r="AG11" s="35"/>
    </row>
    <row r="12" spans="1:33" s="33" customFormat="1" ht="26.25" customHeight="1">
      <c r="A12" s="160" t="s">
        <v>260</v>
      </c>
      <c r="B12" s="161"/>
      <c r="C12" s="161"/>
      <c r="D12" s="161"/>
      <c r="E12" s="161"/>
      <c r="F12" s="161"/>
      <c r="G12" s="161"/>
      <c r="H12" s="161"/>
      <c r="I12" s="162"/>
      <c r="J12" s="139">
        <f>SUM(J5:J11)</f>
        <v>8</v>
      </c>
      <c r="K12" s="3"/>
      <c r="L12" s="4"/>
      <c r="M12" s="4"/>
      <c r="N12" s="4"/>
      <c r="O12" s="4"/>
      <c r="Q12" s="34"/>
      <c r="R12" s="34"/>
      <c r="S12" s="38"/>
      <c r="AG12" s="41"/>
    </row>
    <row r="13" spans="1:35" s="166" customFormat="1" ht="27.75" customHeight="1">
      <c r="A13" s="164" t="s">
        <v>5</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row>
    <row r="14" spans="1:15" s="31" customFormat="1" ht="59.25" customHeight="1">
      <c r="A14" s="108" t="s">
        <v>22</v>
      </c>
      <c r="B14" s="108" t="s">
        <v>23</v>
      </c>
      <c r="C14" s="108" t="s">
        <v>24</v>
      </c>
      <c r="D14" s="108" t="s">
        <v>37</v>
      </c>
      <c r="E14" s="108"/>
      <c r="F14" s="108"/>
      <c r="G14" s="108" t="s">
        <v>25</v>
      </c>
      <c r="H14" s="108" t="s">
        <v>26</v>
      </c>
      <c r="I14" s="108" t="s">
        <v>27</v>
      </c>
      <c r="J14" s="108" t="s">
        <v>28</v>
      </c>
      <c r="K14" s="108" t="s">
        <v>29</v>
      </c>
      <c r="L14" s="108" t="s">
        <v>30</v>
      </c>
      <c r="M14" s="108" t="s">
        <v>31</v>
      </c>
      <c r="N14" s="108" t="s">
        <v>4</v>
      </c>
      <c r="O14" s="108" t="s">
        <v>32</v>
      </c>
    </row>
    <row r="15" spans="1:18" s="38" customFormat="1" ht="54.75" customHeight="1">
      <c r="A15" s="22">
        <v>8</v>
      </c>
      <c r="B15" s="22" t="s">
        <v>208</v>
      </c>
      <c r="C15" s="75" t="s">
        <v>67</v>
      </c>
      <c r="D15" s="75" t="s">
        <v>68</v>
      </c>
      <c r="E15" s="110" t="s">
        <v>69</v>
      </c>
      <c r="F15" s="110" t="s">
        <v>70</v>
      </c>
      <c r="G15" s="96">
        <v>5</v>
      </c>
      <c r="H15" s="24" t="s">
        <v>0</v>
      </c>
      <c r="I15" s="102">
        <f aca="true" t="shared" si="2" ref="I15:I29">IF(H15="Cumple",3,IF(H15="Observación Menor",2,IF(H15="Observación Mayor",1,0)))</f>
        <v>3</v>
      </c>
      <c r="J15" s="104">
        <f>+G15*I15/3</f>
        <v>5</v>
      </c>
      <c r="K15" s="94"/>
      <c r="L15" s="17"/>
      <c r="M15" s="25"/>
      <c r="N15" s="25"/>
      <c r="O15" s="94"/>
      <c r="Q15" s="42"/>
      <c r="R15" s="42"/>
    </row>
    <row r="16" spans="1:20" s="72" customFormat="1" ht="59.25" customHeight="1">
      <c r="A16" s="101">
        <v>9</v>
      </c>
      <c r="B16" s="89" t="s">
        <v>71</v>
      </c>
      <c r="C16" s="75" t="s">
        <v>255</v>
      </c>
      <c r="D16" s="75" t="s">
        <v>72</v>
      </c>
      <c r="E16" s="111" t="s">
        <v>73</v>
      </c>
      <c r="F16" s="112" t="s">
        <v>74</v>
      </c>
      <c r="G16" s="100">
        <v>2</v>
      </c>
      <c r="H16" s="69" t="s">
        <v>0</v>
      </c>
      <c r="I16" s="103">
        <f t="shared" si="2"/>
        <v>3</v>
      </c>
      <c r="J16" s="103">
        <f>(I16*G16)/3</f>
        <v>2</v>
      </c>
      <c r="K16" s="113"/>
      <c r="L16" s="114"/>
      <c r="M16" s="60"/>
      <c r="N16" s="60"/>
      <c r="O16" s="115"/>
      <c r="P16" s="61"/>
      <c r="Q16" s="73"/>
      <c r="R16" s="74"/>
      <c r="S16" s="74"/>
      <c r="T16" s="73"/>
    </row>
    <row r="17" spans="1:20" s="72" customFormat="1" ht="48" customHeight="1">
      <c r="A17" s="22">
        <v>10</v>
      </c>
      <c r="B17" s="89" t="s">
        <v>209</v>
      </c>
      <c r="C17" s="75" t="s">
        <v>256</v>
      </c>
      <c r="D17" s="75" t="s">
        <v>252</v>
      </c>
      <c r="E17" s="111" t="s">
        <v>75</v>
      </c>
      <c r="F17" s="112" t="s">
        <v>74</v>
      </c>
      <c r="G17" s="100">
        <v>2</v>
      </c>
      <c r="H17" s="69" t="s">
        <v>0</v>
      </c>
      <c r="I17" s="103">
        <f t="shared" si="2"/>
        <v>3</v>
      </c>
      <c r="J17" s="103">
        <f>(I17*G17)/3</f>
        <v>2</v>
      </c>
      <c r="K17" s="113"/>
      <c r="L17" s="114"/>
      <c r="M17" s="60"/>
      <c r="N17" s="60"/>
      <c r="O17" s="115"/>
      <c r="P17" s="61"/>
      <c r="Q17" s="73"/>
      <c r="R17" s="74"/>
      <c r="S17" s="74"/>
      <c r="T17" s="73"/>
    </row>
    <row r="18" spans="1:18" s="38" customFormat="1" ht="72.75" customHeight="1">
      <c r="A18" s="22">
        <v>11</v>
      </c>
      <c r="B18" s="89" t="s">
        <v>76</v>
      </c>
      <c r="C18" s="75" t="s">
        <v>77</v>
      </c>
      <c r="D18" s="75" t="s">
        <v>78</v>
      </c>
      <c r="E18" s="116" t="s">
        <v>79</v>
      </c>
      <c r="F18" s="116" t="s">
        <v>80</v>
      </c>
      <c r="G18" s="96">
        <v>3</v>
      </c>
      <c r="H18" s="105" t="s">
        <v>0</v>
      </c>
      <c r="I18" s="106">
        <f t="shared" si="2"/>
        <v>3</v>
      </c>
      <c r="J18" s="104">
        <f>+G18*I18/3</f>
        <v>3</v>
      </c>
      <c r="K18" s="138"/>
      <c r="L18" s="17"/>
      <c r="M18" s="25"/>
      <c r="N18" s="25"/>
      <c r="O18" s="138"/>
      <c r="Q18" s="42"/>
      <c r="R18" s="42"/>
    </row>
    <row r="19" spans="1:18" s="38" customFormat="1" ht="57.75" customHeight="1">
      <c r="A19" s="101">
        <v>12</v>
      </c>
      <c r="B19" s="26" t="s">
        <v>45</v>
      </c>
      <c r="C19" s="75" t="s">
        <v>38</v>
      </c>
      <c r="D19" s="75" t="s">
        <v>39</v>
      </c>
      <c r="E19" s="110" t="s">
        <v>81</v>
      </c>
      <c r="F19" s="110"/>
      <c r="G19" s="96">
        <v>1</v>
      </c>
      <c r="H19" s="105" t="s">
        <v>0</v>
      </c>
      <c r="I19" s="106">
        <f>IF(H19="Cumple",3,IF(H19="Observación Menor",2,IF(H19="Observación Mayor",1,0)))</f>
        <v>3</v>
      </c>
      <c r="J19" s="104">
        <f>+G19*I19/3</f>
        <v>1</v>
      </c>
      <c r="K19" s="138"/>
      <c r="L19" s="17"/>
      <c r="M19" s="25"/>
      <c r="N19" s="25"/>
      <c r="O19" s="138"/>
      <c r="Q19" s="42"/>
      <c r="R19" s="42"/>
    </row>
    <row r="20" spans="1:18" s="38" customFormat="1" ht="72.75" customHeight="1">
      <c r="A20" s="22">
        <v>13</v>
      </c>
      <c r="B20" s="26" t="s">
        <v>218</v>
      </c>
      <c r="C20" s="75" t="s">
        <v>219</v>
      </c>
      <c r="D20" s="75" t="s">
        <v>220</v>
      </c>
      <c r="E20" s="116" t="s">
        <v>83</v>
      </c>
      <c r="F20" s="116" t="s">
        <v>84</v>
      </c>
      <c r="G20" s="96">
        <v>1.5</v>
      </c>
      <c r="H20" s="24" t="s">
        <v>0</v>
      </c>
      <c r="I20" s="102">
        <f t="shared" si="2"/>
        <v>3</v>
      </c>
      <c r="J20" s="104">
        <f>+G20*I20/3</f>
        <v>1.5</v>
      </c>
      <c r="K20" s="94"/>
      <c r="L20" s="17"/>
      <c r="M20" s="25"/>
      <c r="N20" s="25"/>
      <c r="O20" s="94"/>
      <c r="Q20" s="42"/>
      <c r="R20" s="42"/>
    </row>
    <row r="21" spans="1:18" s="38" customFormat="1" ht="60" customHeight="1">
      <c r="A21" s="101">
        <v>14</v>
      </c>
      <c r="B21" s="26" t="s">
        <v>12</v>
      </c>
      <c r="C21" s="75" t="s">
        <v>85</v>
      </c>
      <c r="D21" s="75" t="s">
        <v>86</v>
      </c>
      <c r="E21" s="110" t="s">
        <v>87</v>
      </c>
      <c r="F21" s="110" t="s">
        <v>88</v>
      </c>
      <c r="G21" s="96">
        <v>1.5</v>
      </c>
      <c r="H21" s="24" t="s">
        <v>0</v>
      </c>
      <c r="I21" s="102">
        <f t="shared" si="2"/>
        <v>3</v>
      </c>
      <c r="J21" s="104">
        <f>+G21*I21/3</f>
        <v>1.5</v>
      </c>
      <c r="K21" s="94"/>
      <c r="L21" s="17"/>
      <c r="M21" s="25"/>
      <c r="N21" s="25"/>
      <c r="O21" s="94"/>
      <c r="Q21" s="42"/>
      <c r="R21" s="42"/>
    </row>
    <row r="22" spans="1:18" s="38" customFormat="1" ht="57" customHeight="1">
      <c r="A22" s="22">
        <v>15</v>
      </c>
      <c r="B22" s="26" t="s">
        <v>9</v>
      </c>
      <c r="C22" s="75" t="s">
        <v>89</v>
      </c>
      <c r="D22" s="75" t="s">
        <v>234</v>
      </c>
      <c r="E22" s="110" t="s">
        <v>90</v>
      </c>
      <c r="F22" s="110" t="s">
        <v>91</v>
      </c>
      <c r="G22" s="96">
        <v>3</v>
      </c>
      <c r="H22" s="24" t="s">
        <v>0</v>
      </c>
      <c r="I22" s="102">
        <f t="shared" si="2"/>
        <v>3</v>
      </c>
      <c r="J22" s="104">
        <f>+G22*I22/3</f>
        <v>3</v>
      </c>
      <c r="K22" s="94"/>
      <c r="L22" s="17"/>
      <c r="M22" s="25"/>
      <c r="N22" s="25"/>
      <c r="O22" s="94"/>
      <c r="Q22" s="42"/>
      <c r="R22" s="42"/>
    </row>
    <row r="23" spans="1:20" s="45" customFormat="1" ht="51" customHeight="1">
      <c r="A23" s="101">
        <v>16</v>
      </c>
      <c r="B23" s="26" t="s">
        <v>92</v>
      </c>
      <c r="C23" s="75" t="s">
        <v>93</v>
      </c>
      <c r="D23" s="75" t="s">
        <v>94</v>
      </c>
      <c r="E23" s="110" t="s">
        <v>95</v>
      </c>
      <c r="F23" s="110" t="s">
        <v>96</v>
      </c>
      <c r="G23" s="96">
        <v>1</v>
      </c>
      <c r="H23" s="24" t="s">
        <v>0</v>
      </c>
      <c r="I23" s="102">
        <f t="shared" si="2"/>
        <v>3</v>
      </c>
      <c r="J23" s="102">
        <f aca="true" t="shared" si="3" ref="J23:J30">(I23*G23)/3</f>
        <v>1</v>
      </c>
      <c r="K23" s="117"/>
      <c r="L23" s="118"/>
      <c r="M23" s="43"/>
      <c r="N23" s="43"/>
      <c r="O23" s="119"/>
      <c r="P23" s="44" t="s">
        <v>50</v>
      </c>
      <c r="S23" s="46"/>
      <c r="T23" s="46"/>
    </row>
    <row r="24" spans="1:21" s="28" customFormat="1" ht="42" customHeight="1">
      <c r="A24" s="22">
        <v>17</v>
      </c>
      <c r="B24" s="26" t="s">
        <v>13</v>
      </c>
      <c r="C24" s="75" t="s">
        <v>221</v>
      </c>
      <c r="D24" s="75" t="s">
        <v>222</v>
      </c>
      <c r="E24" s="110" t="s">
        <v>97</v>
      </c>
      <c r="F24" s="110" t="s">
        <v>98</v>
      </c>
      <c r="G24" s="96">
        <v>1</v>
      </c>
      <c r="H24" s="24" t="s">
        <v>0</v>
      </c>
      <c r="I24" s="102">
        <f t="shared" si="2"/>
        <v>3</v>
      </c>
      <c r="J24" s="102">
        <f t="shared" si="3"/>
        <v>1</v>
      </c>
      <c r="K24" s="110"/>
      <c r="L24" s="117"/>
      <c r="M24" s="17"/>
      <c r="N24" s="17"/>
      <c r="O24" s="120"/>
      <c r="P24" s="18" t="s">
        <v>50</v>
      </c>
      <c r="S24" s="47"/>
      <c r="T24" s="47"/>
      <c r="U24" s="48"/>
    </row>
    <row r="25" spans="1:20" s="45" customFormat="1" ht="135.75" customHeight="1">
      <c r="A25" s="101">
        <v>18</v>
      </c>
      <c r="B25" s="26" t="s">
        <v>41</v>
      </c>
      <c r="C25" s="75" t="s">
        <v>257</v>
      </c>
      <c r="D25" s="75" t="s">
        <v>253</v>
      </c>
      <c r="E25" s="110" t="s">
        <v>99</v>
      </c>
      <c r="F25" s="110" t="s">
        <v>100</v>
      </c>
      <c r="G25" s="96">
        <v>1.5</v>
      </c>
      <c r="H25" s="24" t="s">
        <v>0</v>
      </c>
      <c r="I25" s="102">
        <f t="shared" si="2"/>
        <v>3</v>
      </c>
      <c r="J25" s="102">
        <f t="shared" si="3"/>
        <v>1.5</v>
      </c>
      <c r="K25" s="110"/>
      <c r="L25" s="118"/>
      <c r="M25" s="43"/>
      <c r="N25" s="43"/>
      <c r="O25" s="119"/>
      <c r="P25" s="44" t="s">
        <v>50</v>
      </c>
      <c r="S25" s="46"/>
      <c r="T25" s="46"/>
    </row>
    <row r="26" spans="1:21" s="72" customFormat="1" ht="84.75" customHeight="1">
      <c r="A26" s="22">
        <v>19</v>
      </c>
      <c r="B26" s="68" t="s">
        <v>201</v>
      </c>
      <c r="C26" s="75" t="s">
        <v>223</v>
      </c>
      <c r="D26" s="75" t="s">
        <v>254</v>
      </c>
      <c r="E26" s="112" t="s">
        <v>99</v>
      </c>
      <c r="F26" s="112" t="s">
        <v>100</v>
      </c>
      <c r="G26" s="100">
        <v>1.5</v>
      </c>
      <c r="H26" s="69" t="s">
        <v>0</v>
      </c>
      <c r="I26" s="103">
        <f t="shared" si="2"/>
        <v>3</v>
      </c>
      <c r="J26" s="103">
        <f t="shared" si="3"/>
        <v>1.5</v>
      </c>
      <c r="K26" s="112"/>
      <c r="L26" s="121"/>
      <c r="M26" s="70"/>
      <c r="N26" s="70"/>
      <c r="O26" s="122"/>
      <c r="P26" s="71"/>
      <c r="R26" s="73"/>
      <c r="S26" s="74"/>
      <c r="T26" s="74"/>
      <c r="U26" s="73"/>
    </row>
    <row r="27" spans="1:20" s="45" customFormat="1" ht="42" customHeight="1">
      <c r="A27" s="101">
        <v>20</v>
      </c>
      <c r="B27" s="26" t="s">
        <v>35</v>
      </c>
      <c r="C27" s="75" t="s">
        <v>40</v>
      </c>
      <c r="D27" s="75" t="s">
        <v>101</v>
      </c>
      <c r="E27" s="110" t="s">
        <v>102</v>
      </c>
      <c r="F27" s="110" t="s">
        <v>103</v>
      </c>
      <c r="G27" s="96">
        <v>3</v>
      </c>
      <c r="H27" s="24" t="s">
        <v>0</v>
      </c>
      <c r="I27" s="102">
        <f t="shared" si="2"/>
        <v>3</v>
      </c>
      <c r="J27" s="102">
        <f t="shared" si="3"/>
        <v>3</v>
      </c>
      <c r="K27" s="123"/>
      <c r="L27" s="118"/>
      <c r="M27" s="43"/>
      <c r="N27" s="43"/>
      <c r="O27" s="119"/>
      <c r="P27" s="44" t="s">
        <v>50</v>
      </c>
      <c r="S27" s="46"/>
      <c r="T27" s="46"/>
    </row>
    <row r="28" spans="1:20" s="48" customFormat="1" ht="44.25" customHeight="1">
      <c r="A28" s="22">
        <v>21</v>
      </c>
      <c r="B28" s="22" t="s">
        <v>10</v>
      </c>
      <c r="C28" s="75" t="s">
        <v>225</v>
      </c>
      <c r="D28" s="75" t="s">
        <v>226</v>
      </c>
      <c r="E28" s="110" t="s">
        <v>105</v>
      </c>
      <c r="F28" s="110" t="s">
        <v>192</v>
      </c>
      <c r="G28" s="96">
        <v>6</v>
      </c>
      <c r="H28" s="24" t="s">
        <v>0</v>
      </c>
      <c r="I28" s="102">
        <f t="shared" si="2"/>
        <v>3</v>
      </c>
      <c r="J28" s="102">
        <f t="shared" si="3"/>
        <v>6</v>
      </c>
      <c r="K28" s="110"/>
      <c r="L28" s="124"/>
      <c r="M28" s="91"/>
      <c r="N28" s="17"/>
      <c r="O28" s="120"/>
      <c r="P28" s="18" t="s">
        <v>104</v>
      </c>
      <c r="S28" s="92"/>
      <c r="T28" s="92"/>
    </row>
    <row r="29" spans="1:20" s="45" customFormat="1" ht="44.25" customHeight="1">
      <c r="A29" s="101">
        <v>22</v>
      </c>
      <c r="B29" s="26" t="s">
        <v>19</v>
      </c>
      <c r="C29" s="75" t="s">
        <v>106</v>
      </c>
      <c r="D29" s="75" t="s">
        <v>193</v>
      </c>
      <c r="E29" s="110" t="s">
        <v>107</v>
      </c>
      <c r="F29" s="110" t="s">
        <v>194</v>
      </c>
      <c r="G29" s="96">
        <v>3</v>
      </c>
      <c r="H29" s="24" t="s">
        <v>0</v>
      </c>
      <c r="I29" s="102">
        <f t="shared" si="2"/>
        <v>3</v>
      </c>
      <c r="J29" s="102">
        <f t="shared" si="3"/>
        <v>3</v>
      </c>
      <c r="K29" s="110"/>
      <c r="L29" s="125"/>
      <c r="M29" s="43"/>
      <c r="N29" s="43"/>
      <c r="O29" s="119"/>
      <c r="P29" s="44" t="s">
        <v>50</v>
      </c>
      <c r="S29" s="46"/>
      <c r="T29" s="46"/>
    </row>
    <row r="30" spans="1:32" s="30" customFormat="1" ht="69" customHeight="1">
      <c r="A30" s="22">
        <v>23</v>
      </c>
      <c r="B30" s="26" t="s">
        <v>108</v>
      </c>
      <c r="C30" s="75" t="s">
        <v>109</v>
      </c>
      <c r="D30" s="75" t="s">
        <v>224</v>
      </c>
      <c r="E30" s="116" t="s">
        <v>110</v>
      </c>
      <c r="F30" s="116" t="s">
        <v>111</v>
      </c>
      <c r="G30" s="96">
        <v>3.5</v>
      </c>
      <c r="H30" s="24" t="s">
        <v>0</v>
      </c>
      <c r="I30" s="102">
        <f>IF(H30="Cumple",3,IF(H30="Observación Menor",2,IF(H30="Observación Mayor",1,0)))</f>
        <v>3</v>
      </c>
      <c r="J30" s="102">
        <f t="shared" si="3"/>
        <v>3.5</v>
      </c>
      <c r="K30" s="93"/>
      <c r="L30" s="17"/>
      <c r="M30" s="17"/>
      <c r="N30" s="94"/>
      <c r="O30" s="94"/>
      <c r="R30" s="95"/>
      <c r="S30" s="95"/>
      <c r="AE30" s="95"/>
      <c r="AF30" s="95"/>
    </row>
    <row r="31" spans="1:18" s="38" customFormat="1" ht="54.75" customHeight="1">
      <c r="A31" s="101">
        <v>24</v>
      </c>
      <c r="B31" s="27" t="s">
        <v>202</v>
      </c>
      <c r="C31" s="75" t="s">
        <v>43</v>
      </c>
      <c r="D31" s="75" t="s">
        <v>44</v>
      </c>
      <c r="E31" s="116" t="s">
        <v>113</v>
      </c>
      <c r="F31" s="116" t="s">
        <v>112</v>
      </c>
      <c r="G31" s="9">
        <v>3.5</v>
      </c>
      <c r="H31" s="24" t="s">
        <v>0</v>
      </c>
      <c r="I31" s="102">
        <f>IF(H31="Cumple",3,IF(H31="Observación Menor",2,IF(H31="Observación Mayor",1,0)))</f>
        <v>3</v>
      </c>
      <c r="J31" s="104">
        <f>+G31*I31/3</f>
        <v>3.5</v>
      </c>
      <c r="K31" s="94"/>
      <c r="L31" s="17"/>
      <c r="M31" s="25"/>
      <c r="N31" s="25"/>
      <c r="O31" s="94"/>
      <c r="Q31" s="42"/>
      <c r="R31" s="42"/>
    </row>
    <row r="32" spans="1:21" s="28" customFormat="1" ht="149.25" customHeight="1">
      <c r="A32" s="22">
        <v>25</v>
      </c>
      <c r="B32" s="26" t="s">
        <v>243</v>
      </c>
      <c r="C32" s="75" t="s">
        <v>115</v>
      </c>
      <c r="D32" s="75" t="s">
        <v>116</v>
      </c>
      <c r="E32" s="110" t="s">
        <v>117</v>
      </c>
      <c r="F32" s="110" t="s">
        <v>118</v>
      </c>
      <c r="G32" s="96">
        <v>3</v>
      </c>
      <c r="H32" s="24" t="s">
        <v>0</v>
      </c>
      <c r="I32" s="102">
        <f>IF(H32="Cumple",3,IF(H32="Observación Menor",2,IF(H32="Observación Mayor",1,0)))</f>
        <v>3</v>
      </c>
      <c r="J32" s="102">
        <f>(I32*G32)/3</f>
        <v>3</v>
      </c>
      <c r="K32" s="110"/>
      <c r="L32" s="93"/>
      <c r="M32" s="17"/>
      <c r="N32" s="17"/>
      <c r="O32" s="120"/>
      <c r="P32" s="18" t="s">
        <v>50</v>
      </c>
      <c r="S32" s="47"/>
      <c r="T32" s="47"/>
      <c r="U32" s="48"/>
    </row>
    <row r="33" spans="1:21" s="28" customFormat="1" ht="95.25" customHeight="1">
      <c r="A33" s="101">
        <v>26</v>
      </c>
      <c r="B33" s="26" t="s">
        <v>119</v>
      </c>
      <c r="C33" s="75" t="s">
        <v>120</v>
      </c>
      <c r="D33" s="75" t="s">
        <v>235</v>
      </c>
      <c r="E33" s="116" t="s">
        <v>121</v>
      </c>
      <c r="F33" s="116" t="s">
        <v>122</v>
      </c>
      <c r="G33" s="96">
        <v>3</v>
      </c>
      <c r="H33" s="24" t="s">
        <v>0</v>
      </c>
      <c r="I33" s="102">
        <f aca="true" t="shared" si="4" ref="I33:I45">IF(H33="Cumple",3,IF(H33="Observación Menor",2,IF(H33="Observación Mayor",1,0)))</f>
        <v>3</v>
      </c>
      <c r="J33" s="102">
        <f aca="true" t="shared" si="5" ref="J33:J38">(I33*G33)/3</f>
        <v>3</v>
      </c>
      <c r="K33" s="110"/>
      <c r="L33" s="117"/>
      <c r="M33" s="17"/>
      <c r="N33" s="17"/>
      <c r="O33" s="120"/>
      <c r="P33" s="18" t="s">
        <v>50</v>
      </c>
      <c r="S33" s="47"/>
      <c r="T33" s="47"/>
      <c r="U33" s="48"/>
    </row>
    <row r="34" spans="1:20" s="45" customFormat="1" ht="141" customHeight="1">
      <c r="A34" s="22">
        <v>27</v>
      </c>
      <c r="B34" s="26" t="s">
        <v>123</v>
      </c>
      <c r="C34" s="75" t="s">
        <v>124</v>
      </c>
      <c r="D34" s="112" t="s">
        <v>259</v>
      </c>
      <c r="E34" s="116" t="s">
        <v>125</v>
      </c>
      <c r="F34" s="116" t="s">
        <v>126</v>
      </c>
      <c r="G34" s="96">
        <v>3</v>
      </c>
      <c r="H34" s="24" t="s">
        <v>0</v>
      </c>
      <c r="I34" s="102">
        <f t="shared" si="4"/>
        <v>3</v>
      </c>
      <c r="J34" s="102">
        <f t="shared" si="5"/>
        <v>3</v>
      </c>
      <c r="K34" s="110"/>
      <c r="L34" s="118"/>
      <c r="M34" s="43"/>
      <c r="N34" s="43"/>
      <c r="O34" s="119"/>
      <c r="P34" s="44" t="s">
        <v>50</v>
      </c>
      <c r="S34" s="46"/>
      <c r="T34" s="46"/>
    </row>
    <row r="35" spans="1:20" s="45" customFormat="1" ht="99" customHeight="1">
      <c r="A35" s="101">
        <v>28</v>
      </c>
      <c r="B35" s="26" t="s">
        <v>127</v>
      </c>
      <c r="C35" s="75" t="s">
        <v>237</v>
      </c>
      <c r="D35" s="75" t="s">
        <v>236</v>
      </c>
      <c r="E35" s="110" t="s">
        <v>128</v>
      </c>
      <c r="F35" s="110" t="s">
        <v>129</v>
      </c>
      <c r="G35" s="96">
        <v>3</v>
      </c>
      <c r="H35" s="24" t="s">
        <v>0</v>
      </c>
      <c r="I35" s="102">
        <f t="shared" si="4"/>
        <v>3</v>
      </c>
      <c r="J35" s="102">
        <f t="shared" si="5"/>
        <v>3</v>
      </c>
      <c r="K35" s="110"/>
      <c r="L35" s="126"/>
      <c r="M35" s="43"/>
      <c r="N35" s="43"/>
      <c r="O35" s="119"/>
      <c r="P35" s="44" t="s">
        <v>50</v>
      </c>
      <c r="S35" s="46"/>
      <c r="T35" s="46"/>
    </row>
    <row r="36" spans="1:21" s="28" customFormat="1" ht="46.5" customHeight="1">
      <c r="A36" s="22">
        <v>29</v>
      </c>
      <c r="B36" s="26" t="s">
        <v>130</v>
      </c>
      <c r="C36" s="75" t="s">
        <v>131</v>
      </c>
      <c r="D36" s="75" t="s">
        <v>132</v>
      </c>
      <c r="E36" s="110" t="s">
        <v>133</v>
      </c>
      <c r="F36" s="110" t="s">
        <v>134</v>
      </c>
      <c r="G36" s="96">
        <v>2</v>
      </c>
      <c r="H36" s="24" t="s">
        <v>0</v>
      </c>
      <c r="I36" s="102">
        <f t="shared" si="4"/>
        <v>3</v>
      </c>
      <c r="J36" s="102">
        <f t="shared" si="5"/>
        <v>2</v>
      </c>
      <c r="K36" s="110"/>
      <c r="L36" s="93"/>
      <c r="M36" s="17"/>
      <c r="N36" s="17"/>
      <c r="O36" s="120"/>
      <c r="P36" s="18" t="s">
        <v>50</v>
      </c>
      <c r="S36" s="47"/>
      <c r="T36" s="47"/>
      <c r="U36" s="48"/>
    </row>
    <row r="37" spans="1:20" s="45" customFormat="1" ht="54" customHeight="1">
      <c r="A37" s="101">
        <v>30</v>
      </c>
      <c r="B37" s="26" t="s">
        <v>20</v>
      </c>
      <c r="C37" s="75" t="s">
        <v>195</v>
      </c>
      <c r="D37" s="75" t="s">
        <v>136</v>
      </c>
      <c r="E37" s="127" t="s">
        <v>137</v>
      </c>
      <c r="F37" s="127" t="s">
        <v>138</v>
      </c>
      <c r="G37" s="96">
        <v>2</v>
      </c>
      <c r="H37" s="24" t="s">
        <v>0</v>
      </c>
      <c r="I37" s="102">
        <f t="shared" si="4"/>
        <v>3</v>
      </c>
      <c r="J37" s="102">
        <f t="shared" si="5"/>
        <v>2</v>
      </c>
      <c r="K37" s="110"/>
      <c r="L37" s="118"/>
      <c r="M37" s="43"/>
      <c r="N37" s="43"/>
      <c r="O37" s="119"/>
      <c r="P37" s="44" t="s">
        <v>50</v>
      </c>
      <c r="S37" s="46"/>
      <c r="T37" s="46"/>
    </row>
    <row r="38" spans="1:20" s="45" customFormat="1" ht="51.75" customHeight="1">
      <c r="A38" s="22">
        <v>31</v>
      </c>
      <c r="B38" s="26" t="s">
        <v>21</v>
      </c>
      <c r="C38" s="75" t="s">
        <v>139</v>
      </c>
      <c r="D38" s="75" t="s">
        <v>196</v>
      </c>
      <c r="E38" s="127" t="s">
        <v>140</v>
      </c>
      <c r="F38" s="112" t="s">
        <v>197</v>
      </c>
      <c r="G38" s="96">
        <v>2</v>
      </c>
      <c r="H38" s="24" t="s">
        <v>0</v>
      </c>
      <c r="I38" s="102">
        <f t="shared" si="4"/>
        <v>3</v>
      </c>
      <c r="J38" s="102">
        <f t="shared" si="5"/>
        <v>2</v>
      </c>
      <c r="K38" s="128"/>
      <c r="L38" s="129"/>
      <c r="M38" s="43"/>
      <c r="N38" s="43"/>
      <c r="O38" s="119"/>
      <c r="P38" s="44" t="s">
        <v>50</v>
      </c>
      <c r="S38" s="46"/>
      <c r="T38" s="46"/>
    </row>
    <row r="39" spans="1:21" s="28" customFormat="1" ht="54.75" customHeight="1">
      <c r="A39" s="101">
        <v>32</v>
      </c>
      <c r="B39" s="26" t="s">
        <v>141</v>
      </c>
      <c r="C39" s="75" t="s">
        <v>203</v>
      </c>
      <c r="D39" s="75" t="s">
        <v>142</v>
      </c>
      <c r="E39" s="112" t="s">
        <v>143</v>
      </c>
      <c r="F39" s="112" t="s">
        <v>198</v>
      </c>
      <c r="G39" s="96">
        <v>3</v>
      </c>
      <c r="H39" s="24" t="s">
        <v>0</v>
      </c>
      <c r="I39" s="102">
        <f t="shared" si="4"/>
        <v>3</v>
      </c>
      <c r="J39" s="102">
        <f aca="true" t="shared" si="6" ref="J39:J45">(I39*G39)/3</f>
        <v>3</v>
      </c>
      <c r="K39" s="110"/>
      <c r="L39" s="124"/>
      <c r="M39" s="17"/>
      <c r="N39" s="17"/>
      <c r="O39" s="120"/>
      <c r="P39" s="18" t="s">
        <v>50</v>
      </c>
      <c r="S39" s="47"/>
      <c r="T39" s="47"/>
      <c r="U39" s="48"/>
    </row>
    <row r="40" spans="1:20" s="72" customFormat="1" ht="49.5" customHeight="1">
      <c r="A40" s="22">
        <v>33</v>
      </c>
      <c r="B40" s="89" t="s">
        <v>211</v>
      </c>
      <c r="C40" s="75" t="s">
        <v>212</v>
      </c>
      <c r="D40" s="75" t="s">
        <v>213</v>
      </c>
      <c r="E40" s="112" t="s">
        <v>145</v>
      </c>
      <c r="F40" s="112" t="s">
        <v>210</v>
      </c>
      <c r="G40" s="100">
        <v>2</v>
      </c>
      <c r="H40" s="69" t="s">
        <v>0</v>
      </c>
      <c r="I40" s="103">
        <f t="shared" si="4"/>
        <v>3</v>
      </c>
      <c r="J40" s="103">
        <f t="shared" si="6"/>
        <v>2</v>
      </c>
      <c r="K40" s="114"/>
      <c r="L40" s="130"/>
      <c r="M40" s="70"/>
      <c r="N40" s="70"/>
      <c r="O40" s="122"/>
      <c r="P40" s="71"/>
      <c r="Q40" s="73"/>
      <c r="R40" s="74"/>
      <c r="S40" s="74"/>
      <c r="T40" s="73"/>
    </row>
    <row r="41" spans="1:20" s="72" customFormat="1" ht="55.5" customHeight="1">
      <c r="A41" s="101">
        <v>34</v>
      </c>
      <c r="B41" s="89" t="s">
        <v>214</v>
      </c>
      <c r="C41" s="75" t="s">
        <v>215</v>
      </c>
      <c r="D41" s="75" t="s">
        <v>216</v>
      </c>
      <c r="E41" s="112" t="s">
        <v>145</v>
      </c>
      <c r="F41" s="112" t="s">
        <v>210</v>
      </c>
      <c r="G41" s="100">
        <v>1</v>
      </c>
      <c r="H41" s="69" t="s">
        <v>0</v>
      </c>
      <c r="I41" s="103">
        <f t="shared" si="4"/>
        <v>3</v>
      </c>
      <c r="J41" s="103">
        <f t="shared" si="6"/>
        <v>1</v>
      </c>
      <c r="K41" s="114"/>
      <c r="L41" s="130"/>
      <c r="M41" s="70"/>
      <c r="N41" s="70"/>
      <c r="O41" s="122"/>
      <c r="P41" s="71"/>
      <c r="Q41" s="73"/>
      <c r="R41" s="74"/>
      <c r="S41" s="74"/>
      <c r="T41" s="73"/>
    </row>
    <row r="42" spans="1:20" s="45" customFormat="1" ht="55.5" customHeight="1">
      <c r="A42" s="22">
        <v>35</v>
      </c>
      <c r="B42" s="26" t="s">
        <v>8</v>
      </c>
      <c r="C42" s="75" t="s">
        <v>14</v>
      </c>
      <c r="D42" s="75" t="s">
        <v>146</v>
      </c>
      <c r="E42" s="110" t="s">
        <v>147</v>
      </c>
      <c r="F42" s="110" t="s">
        <v>148</v>
      </c>
      <c r="G42" s="96">
        <v>1.5</v>
      </c>
      <c r="H42" s="24" t="s">
        <v>0</v>
      </c>
      <c r="I42" s="102">
        <f t="shared" si="4"/>
        <v>3</v>
      </c>
      <c r="J42" s="102">
        <f t="shared" si="6"/>
        <v>1.5</v>
      </c>
      <c r="K42" s="110"/>
      <c r="L42" s="118"/>
      <c r="M42" s="43"/>
      <c r="N42" s="43"/>
      <c r="O42" s="119"/>
      <c r="P42" s="44" t="s">
        <v>50</v>
      </c>
      <c r="S42" s="46"/>
      <c r="T42" s="46"/>
    </row>
    <row r="43" spans="1:20" s="45" customFormat="1" ht="86.25" customHeight="1">
      <c r="A43" s="101">
        <v>36</v>
      </c>
      <c r="B43" s="26" t="s">
        <v>217</v>
      </c>
      <c r="C43" s="75" t="s">
        <v>149</v>
      </c>
      <c r="D43" s="75" t="s">
        <v>150</v>
      </c>
      <c r="E43" s="110" t="s">
        <v>151</v>
      </c>
      <c r="F43" s="110" t="s">
        <v>152</v>
      </c>
      <c r="G43" s="96">
        <v>1</v>
      </c>
      <c r="H43" s="24" t="s">
        <v>0</v>
      </c>
      <c r="I43" s="102">
        <f t="shared" si="4"/>
        <v>3</v>
      </c>
      <c r="J43" s="102">
        <f t="shared" si="6"/>
        <v>1</v>
      </c>
      <c r="K43" s="110"/>
      <c r="L43" s="118"/>
      <c r="M43" s="43"/>
      <c r="N43" s="43"/>
      <c r="O43" s="119"/>
      <c r="P43" s="44" t="s">
        <v>50</v>
      </c>
      <c r="S43" s="46"/>
      <c r="T43" s="46"/>
    </row>
    <row r="44" spans="1:21" s="28" customFormat="1" ht="54.75" customHeight="1">
      <c r="A44" s="22">
        <v>37</v>
      </c>
      <c r="B44" s="26" t="s">
        <v>36</v>
      </c>
      <c r="C44" s="75" t="s">
        <v>153</v>
      </c>
      <c r="D44" s="75" t="s">
        <v>154</v>
      </c>
      <c r="E44" s="110" t="s">
        <v>155</v>
      </c>
      <c r="F44" s="110" t="s">
        <v>156</v>
      </c>
      <c r="G44" s="96">
        <v>1.5</v>
      </c>
      <c r="H44" s="24" t="s">
        <v>0</v>
      </c>
      <c r="I44" s="102">
        <f t="shared" si="4"/>
        <v>3</v>
      </c>
      <c r="J44" s="102">
        <f t="shared" si="6"/>
        <v>1.5</v>
      </c>
      <c r="K44" s="110"/>
      <c r="L44" s="93"/>
      <c r="M44" s="17"/>
      <c r="N44" s="17"/>
      <c r="O44" s="120"/>
      <c r="P44" s="18" t="s">
        <v>50</v>
      </c>
      <c r="S44" s="47"/>
      <c r="T44" s="47"/>
      <c r="U44" s="48"/>
    </row>
    <row r="45" spans="1:21" s="28" customFormat="1" ht="51.75" customHeight="1">
      <c r="A45" s="22">
        <v>38</v>
      </c>
      <c r="B45" s="26" t="s">
        <v>157</v>
      </c>
      <c r="C45" s="75" t="s">
        <v>158</v>
      </c>
      <c r="D45" s="75" t="s">
        <v>159</v>
      </c>
      <c r="E45" s="32" t="s">
        <v>160</v>
      </c>
      <c r="F45" s="110" t="s">
        <v>161</v>
      </c>
      <c r="G45" s="96">
        <v>2</v>
      </c>
      <c r="H45" s="24" t="s">
        <v>0</v>
      </c>
      <c r="I45" s="102">
        <f t="shared" si="4"/>
        <v>3</v>
      </c>
      <c r="J45" s="102">
        <f t="shared" si="6"/>
        <v>2</v>
      </c>
      <c r="K45" s="110"/>
      <c r="L45" s="117"/>
      <c r="M45" s="17"/>
      <c r="N45" s="17"/>
      <c r="O45" s="120"/>
      <c r="P45" s="18" t="s">
        <v>50</v>
      </c>
      <c r="S45" s="47"/>
      <c r="T45" s="47"/>
      <c r="U45" s="48"/>
    </row>
    <row r="46" spans="1:15" s="49" customFormat="1" ht="24.75" customHeight="1">
      <c r="A46" s="167" t="s">
        <v>261</v>
      </c>
      <c r="B46" s="167"/>
      <c r="C46" s="167"/>
      <c r="D46" s="167"/>
      <c r="E46" s="167"/>
      <c r="F46" s="167"/>
      <c r="G46" s="167"/>
      <c r="H46" s="167"/>
      <c r="I46" s="167"/>
      <c r="J46" s="139">
        <f>SUM(J15:J45)</f>
        <v>73</v>
      </c>
      <c r="K46" s="140"/>
      <c r="L46" s="141"/>
      <c r="M46" s="141"/>
      <c r="N46" s="141"/>
      <c r="O46" s="141"/>
    </row>
    <row r="47" spans="1:20" s="51" customFormat="1" ht="27" customHeight="1">
      <c r="A47" s="166" t="s">
        <v>33</v>
      </c>
      <c r="B47" s="166"/>
      <c r="C47" s="166"/>
      <c r="D47" s="166"/>
      <c r="E47" s="166"/>
      <c r="F47" s="166"/>
      <c r="G47" s="166"/>
      <c r="H47" s="166"/>
      <c r="I47" s="166"/>
      <c r="J47" s="166"/>
      <c r="K47" s="166"/>
      <c r="L47" s="166"/>
      <c r="M47" s="166"/>
      <c r="N47" s="166"/>
      <c r="O47" s="166"/>
      <c r="P47" s="50"/>
      <c r="Q47" s="50"/>
      <c r="R47" s="50"/>
      <c r="S47" s="50"/>
      <c r="T47" s="50"/>
    </row>
    <row r="48" spans="1:15" s="31" customFormat="1" ht="59.25" customHeight="1">
      <c r="A48" s="108" t="s">
        <v>22</v>
      </c>
      <c r="B48" s="108" t="s">
        <v>23</v>
      </c>
      <c r="C48" s="108" t="s">
        <v>24</v>
      </c>
      <c r="D48" s="108" t="s">
        <v>37</v>
      </c>
      <c r="E48" s="108"/>
      <c r="F48" s="108"/>
      <c r="G48" s="108" t="s">
        <v>25</v>
      </c>
      <c r="H48" s="108" t="s">
        <v>26</v>
      </c>
      <c r="I48" s="108" t="s">
        <v>27</v>
      </c>
      <c r="J48" s="108" t="s">
        <v>28</v>
      </c>
      <c r="K48" s="108" t="s">
        <v>29</v>
      </c>
      <c r="L48" s="108" t="s">
        <v>30</v>
      </c>
      <c r="M48" s="108" t="s">
        <v>31</v>
      </c>
      <c r="N48" s="108" t="s">
        <v>4</v>
      </c>
      <c r="O48" s="108" t="s">
        <v>32</v>
      </c>
    </row>
    <row r="49" spans="1:21" s="53" customFormat="1" ht="54" customHeight="1">
      <c r="A49" s="22">
        <v>39</v>
      </c>
      <c r="B49" s="155" t="s">
        <v>163</v>
      </c>
      <c r="C49" s="75" t="s">
        <v>164</v>
      </c>
      <c r="D49" s="171" t="s">
        <v>165</v>
      </c>
      <c r="E49" s="110" t="s">
        <v>166</v>
      </c>
      <c r="F49" s="110" t="s">
        <v>167</v>
      </c>
      <c r="G49" s="131">
        <v>1</v>
      </c>
      <c r="H49" s="15" t="s">
        <v>0</v>
      </c>
      <c r="I49" s="102">
        <f aca="true" t="shared" si="7" ref="I49:I57">IF(H49="Cumple",3,IF(H49="Observación Menor",2,IF(H49="Observación Mayor",1,0)))</f>
        <v>3</v>
      </c>
      <c r="J49" s="102">
        <f aca="true" t="shared" si="8" ref="J49:J57">(I49*G49)/3</f>
        <v>1</v>
      </c>
      <c r="K49" s="110"/>
      <c r="L49" s="93"/>
      <c r="M49" s="93"/>
      <c r="N49" s="132"/>
      <c r="O49" s="133"/>
      <c r="P49" s="18" t="s">
        <v>50</v>
      </c>
      <c r="Q49" s="52"/>
      <c r="R49" s="52"/>
      <c r="S49" s="52"/>
      <c r="T49" s="52"/>
      <c r="U49" s="52"/>
    </row>
    <row r="50" spans="1:21" s="53" customFormat="1" ht="60.75" customHeight="1">
      <c r="A50" s="22">
        <v>40</v>
      </c>
      <c r="B50" s="155"/>
      <c r="C50" s="75" t="s">
        <v>168</v>
      </c>
      <c r="D50" s="169"/>
      <c r="E50" s="110" t="s">
        <v>169</v>
      </c>
      <c r="F50" s="110" t="s">
        <v>170</v>
      </c>
      <c r="G50" s="131">
        <v>2</v>
      </c>
      <c r="H50" s="15" t="s">
        <v>0</v>
      </c>
      <c r="I50" s="102">
        <f t="shared" si="7"/>
        <v>3</v>
      </c>
      <c r="J50" s="102">
        <f t="shared" si="8"/>
        <v>2</v>
      </c>
      <c r="K50" s="110"/>
      <c r="L50" s="93"/>
      <c r="M50" s="93"/>
      <c r="N50" s="132"/>
      <c r="O50" s="133"/>
      <c r="P50" s="18" t="s">
        <v>50</v>
      </c>
      <c r="Q50" s="52"/>
      <c r="R50" s="52"/>
      <c r="S50" s="52"/>
      <c r="T50" s="52"/>
      <c r="U50" s="52"/>
    </row>
    <row r="51" spans="1:21" s="53" customFormat="1" ht="54" customHeight="1">
      <c r="A51" s="22">
        <v>41</v>
      </c>
      <c r="B51" s="155"/>
      <c r="C51" s="75" t="s">
        <v>171</v>
      </c>
      <c r="D51" s="172"/>
      <c r="E51" s="110" t="s">
        <v>172</v>
      </c>
      <c r="F51" s="110" t="s">
        <v>173</v>
      </c>
      <c r="G51" s="131">
        <v>2</v>
      </c>
      <c r="H51" s="15" t="s">
        <v>0</v>
      </c>
      <c r="I51" s="102">
        <f>IF(H51="Cumple",3,IF(H51="Observación Menor",2,IF(H51="Observación Mayor",1,0)))</f>
        <v>3</v>
      </c>
      <c r="J51" s="102">
        <f>(I51*G51)/3</f>
        <v>2</v>
      </c>
      <c r="K51" s="110"/>
      <c r="L51" s="93"/>
      <c r="M51" s="93"/>
      <c r="N51" s="132"/>
      <c r="O51" s="133"/>
      <c r="P51" s="18" t="s">
        <v>50</v>
      </c>
      <c r="Q51" s="52"/>
      <c r="R51" s="52"/>
      <c r="S51" s="52"/>
      <c r="T51" s="52"/>
      <c r="U51" s="52"/>
    </row>
    <row r="52" spans="1:21" s="53" customFormat="1" ht="91.5" customHeight="1">
      <c r="A52" s="22">
        <v>42</v>
      </c>
      <c r="B52" s="22" t="s">
        <v>175</v>
      </c>
      <c r="C52" s="75" t="s">
        <v>238</v>
      </c>
      <c r="D52" s="75" t="s">
        <v>42</v>
      </c>
      <c r="E52" s="110" t="s">
        <v>176</v>
      </c>
      <c r="F52" s="134" t="s">
        <v>177</v>
      </c>
      <c r="G52" s="135">
        <v>3</v>
      </c>
      <c r="H52" s="15" t="s">
        <v>0</v>
      </c>
      <c r="I52" s="102">
        <f t="shared" si="7"/>
        <v>3</v>
      </c>
      <c r="J52" s="102">
        <f t="shared" si="8"/>
        <v>3</v>
      </c>
      <c r="K52" s="110"/>
      <c r="L52" s="93"/>
      <c r="M52" s="93"/>
      <c r="N52" s="132"/>
      <c r="O52" s="133"/>
      <c r="P52" s="18" t="s">
        <v>50</v>
      </c>
      <c r="Q52" s="52"/>
      <c r="R52" s="52"/>
      <c r="S52" s="52"/>
      <c r="T52" s="52"/>
      <c r="U52" s="52"/>
    </row>
    <row r="53" spans="1:21" s="53" customFormat="1" ht="271.5" customHeight="1">
      <c r="A53" s="22">
        <v>43</v>
      </c>
      <c r="B53" s="22" t="s">
        <v>239</v>
      </c>
      <c r="C53" s="75" t="s">
        <v>178</v>
      </c>
      <c r="D53" s="75" t="s">
        <v>244</v>
      </c>
      <c r="E53" s="136" t="s">
        <v>179</v>
      </c>
      <c r="F53" s="134" t="s">
        <v>180</v>
      </c>
      <c r="G53" s="135">
        <v>1</v>
      </c>
      <c r="H53" s="15" t="s">
        <v>0</v>
      </c>
      <c r="I53" s="102">
        <f t="shared" si="7"/>
        <v>3</v>
      </c>
      <c r="J53" s="102">
        <f t="shared" si="8"/>
        <v>1</v>
      </c>
      <c r="K53" s="110"/>
      <c r="L53" s="137"/>
      <c r="M53" s="93"/>
      <c r="N53" s="132"/>
      <c r="O53" s="133"/>
      <c r="P53" s="18" t="s">
        <v>50</v>
      </c>
      <c r="Q53" s="52"/>
      <c r="R53" s="52"/>
      <c r="S53" s="52"/>
      <c r="T53" s="52"/>
      <c r="U53" s="52"/>
    </row>
    <row r="54" spans="1:21" s="53" customFormat="1" ht="201.75" customHeight="1">
      <c r="A54" s="22">
        <v>44</v>
      </c>
      <c r="B54" s="22" t="s">
        <v>181</v>
      </c>
      <c r="C54" s="75" t="s">
        <v>241</v>
      </c>
      <c r="D54" s="75" t="s">
        <v>240</v>
      </c>
      <c r="E54" s="110" t="s">
        <v>182</v>
      </c>
      <c r="F54" s="110" t="s">
        <v>183</v>
      </c>
      <c r="G54" s="135">
        <v>2</v>
      </c>
      <c r="H54" s="15" t="s">
        <v>0</v>
      </c>
      <c r="I54" s="102">
        <f t="shared" si="7"/>
        <v>3</v>
      </c>
      <c r="J54" s="102">
        <f t="shared" si="8"/>
        <v>2</v>
      </c>
      <c r="K54" s="110"/>
      <c r="L54" s="93"/>
      <c r="M54" s="93"/>
      <c r="N54" s="132"/>
      <c r="O54" s="133"/>
      <c r="P54" s="18" t="s">
        <v>50</v>
      </c>
      <c r="Q54" s="52"/>
      <c r="R54" s="52"/>
      <c r="S54" s="52"/>
      <c r="T54" s="52"/>
      <c r="U54" s="52"/>
    </row>
    <row r="55" spans="1:21" s="53" customFormat="1" ht="79.5" customHeight="1">
      <c r="A55" s="22">
        <v>45</v>
      </c>
      <c r="B55" s="155" t="s">
        <v>242</v>
      </c>
      <c r="C55" s="75" t="s">
        <v>248</v>
      </c>
      <c r="D55" s="168" t="s">
        <v>245</v>
      </c>
      <c r="E55" s="156" t="s">
        <v>184</v>
      </c>
      <c r="F55" s="157" t="s">
        <v>185</v>
      </c>
      <c r="G55" s="135">
        <v>4</v>
      </c>
      <c r="H55" s="15" t="s">
        <v>0</v>
      </c>
      <c r="I55" s="102">
        <f t="shared" si="7"/>
        <v>3</v>
      </c>
      <c r="J55" s="102">
        <f t="shared" si="8"/>
        <v>4</v>
      </c>
      <c r="K55" s="110"/>
      <c r="L55" s="17"/>
      <c r="M55" s="17"/>
      <c r="N55" s="132"/>
      <c r="O55" s="133"/>
      <c r="P55" s="18" t="s">
        <v>50</v>
      </c>
      <c r="Q55" s="52"/>
      <c r="R55" s="52"/>
      <c r="S55" s="52"/>
      <c r="T55" s="52"/>
      <c r="U55" s="52"/>
    </row>
    <row r="56" spans="1:21" s="53" customFormat="1" ht="75.75" customHeight="1">
      <c r="A56" s="22">
        <v>46</v>
      </c>
      <c r="B56" s="155"/>
      <c r="C56" s="75" t="s">
        <v>249</v>
      </c>
      <c r="D56" s="169"/>
      <c r="E56" s="156"/>
      <c r="F56" s="157"/>
      <c r="G56" s="135">
        <v>3</v>
      </c>
      <c r="H56" s="15" t="s">
        <v>0</v>
      </c>
      <c r="I56" s="102">
        <f t="shared" si="7"/>
        <v>3</v>
      </c>
      <c r="J56" s="102">
        <f t="shared" si="8"/>
        <v>3</v>
      </c>
      <c r="K56" s="110"/>
      <c r="L56" s="17"/>
      <c r="M56" s="17"/>
      <c r="N56" s="132"/>
      <c r="O56" s="133"/>
      <c r="P56" s="18" t="s">
        <v>50</v>
      </c>
      <c r="Q56" s="52"/>
      <c r="R56" s="52"/>
      <c r="S56" s="52"/>
      <c r="T56" s="52"/>
      <c r="U56" s="52"/>
    </row>
    <row r="57" spans="1:21" s="53" customFormat="1" ht="75.75" customHeight="1">
      <c r="A57" s="22">
        <v>47</v>
      </c>
      <c r="B57" s="155"/>
      <c r="C57" s="75" t="s">
        <v>250</v>
      </c>
      <c r="D57" s="170"/>
      <c r="E57" s="156"/>
      <c r="F57" s="157"/>
      <c r="G57" s="135">
        <v>1</v>
      </c>
      <c r="H57" s="15" t="s">
        <v>0</v>
      </c>
      <c r="I57" s="102">
        <f t="shared" si="7"/>
        <v>3</v>
      </c>
      <c r="J57" s="102">
        <f t="shared" si="8"/>
        <v>1</v>
      </c>
      <c r="K57" s="110"/>
      <c r="L57" s="17"/>
      <c r="M57" s="17"/>
      <c r="N57" s="132"/>
      <c r="O57" s="133"/>
      <c r="P57" s="18" t="s">
        <v>50</v>
      </c>
      <c r="Q57" s="52"/>
      <c r="R57" s="52"/>
      <c r="S57" s="52"/>
      <c r="T57" s="52"/>
      <c r="U57" s="52"/>
    </row>
    <row r="58" spans="1:20" s="51" customFormat="1" ht="26.25" customHeight="1">
      <c r="A58" s="167" t="s">
        <v>262</v>
      </c>
      <c r="B58" s="167"/>
      <c r="C58" s="167"/>
      <c r="D58" s="167"/>
      <c r="E58" s="167"/>
      <c r="F58" s="167"/>
      <c r="G58" s="167"/>
      <c r="H58" s="167"/>
      <c r="I58" s="167"/>
      <c r="J58" s="139">
        <f>SUM(J49:J57)</f>
        <v>19</v>
      </c>
      <c r="K58" s="3"/>
      <c r="L58" s="7"/>
      <c r="M58" s="8"/>
      <c r="N58" s="7"/>
      <c r="O58" s="7"/>
      <c r="P58" s="50"/>
      <c r="Q58" s="50"/>
      <c r="R58" s="50"/>
      <c r="S58" s="50"/>
      <c r="T58" s="50"/>
    </row>
    <row r="59" spans="1:15" s="49" customFormat="1" ht="23.25" customHeight="1">
      <c r="A59" s="163" t="s">
        <v>16</v>
      </c>
      <c r="B59" s="163"/>
      <c r="C59" s="163"/>
      <c r="D59" s="163"/>
      <c r="E59" s="163"/>
      <c r="F59" s="163"/>
      <c r="G59" s="163"/>
      <c r="H59" s="163"/>
      <c r="I59" s="163"/>
      <c r="J59" s="144">
        <f>SUM(J58,J46,J12)</f>
        <v>100</v>
      </c>
      <c r="K59" s="12"/>
      <c r="L59" s="11"/>
      <c r="M59" s="11"/>
      <c r="N59" s="11"/>
      <c r="O59" s="11"/>
    </row>
    <row r="60" spans="1:15" s="49" customFormat="1" ht="23.25" customHeight="1">
      <c r="A60" s="163" t="s">
        <v>11</v>
      </c>
      <c r="B60" s="163"/>
      <c r="C60" s="163"/>
      <c r="D60" s="163"/>
      <c r="E60" s="163"/>
      <c r="F60" s="163"/>
      <c r="G60" s="163"/>
      <c r="H60" s="163"/>
      <c r="I60" s="163"/>
      <c r="J60" s="145" t="str">
        <f>IF(J59&lt;=79.99,"No Certifica",IF(J59&lt;86.99,"C",IF(J59&lt;=93.99,"B","A")))</f>
        <v>A</v>
      </c>
      <c r="K60" s="9"/>
      <c r="L60" s="11"/>
      <c r="M60" s="11"/>
      <c r="N60" s="11"/>
      <c r="O60" s="11"/>
    </row>
    <row r="61" spans="1:15" s="10" customFormat="1" ht="23.25" customHeight="1">
      <c r="A61" s="13"/>
      <c r="B61" s="13"/>
      <c r="C61" s="13"/>
      <c r="D61" s="13"/>
      <c r="E61" s="13"/>
      <c r="F61" s="13"/>
      <c r="G61" s="13"/>
      <c r="H61" s="13"/>
      <c r="I61" s="13"/>
      <c r="J61" s="14"/>
      <c r="K61" s="14"/>
      <c r="L61" s="14"/>
      <c r="M61" s="14"/>
      <c r="N61" s="14"/>
      <c r="O61" s="14"/>
    </row>
    <row r="62" spans="1:15" s="10" customFormat="1" ht="32.25" customHeight="1">
      <c r="A62" s="14"/>
      <c r="B62" s="142" t="s">
        <v>246</v>
      </c>
      <c r="C62" s="142" t="s">
        <v>247</v>
      </c>
      <c r="E62" s="90"/>
      <c r="F62" s="90"/>
      <c r="H62" s="14"/>
      <c r="I62" s="14"/>
      <c r="J62" s="14"/>
      <c r="K62" s="14"/>
      <c r="L62" s="14"/>
      <c r="M62" s="14"/>
      <c r="N62" s="14"/>
      <c r="O62" s="14"/>
    </row>
    <row r="63" spans="1:15" s="10" customFormat="1" ht="18">
      <c r="A63" s="14"/>
      <c r="B63" s="143" t="s">
        <v>0</v>
      </c>
      <c r="C63" s="146">
        <v>3</v>
      </c>
      <c r="E63" s="23"/>
      <c r="F63" s="23"/>
      <c r="H63" s="14"/>
      <c r="I63" s="14"/>
      <c r="J63" s="14"/>
      <c r="K63" s="14"/>
      <c r="L63" s="14"/>
      <c r="M63" s="14"/>
      <c r="N63" s="14"/>
      <c r="O63" s="14"/>
    </row>
    <row r="64" spans="1:15" s="10" customFormat="1" ht="18">
      <c r="A64" s="14"/>
      <c r="B64" s="143" t="s">
        <v>1</v>
      </c>
      <c r="C64" s="146">
        <v>2</v>
      </c>
      <c r="E64" s="23"/>
      <c r="F64" s="23"/>
      <c r="H64" s="14"/>
      <c r="I64" s="14"/>
      <c r="J64" s="14"/>
      <c r="K64" s="14"/>
      <c r="L64" s="14"/>
      <c r="M64" s="14"/>
      <c r="N64" s="14"/>
      <c r="O64" s="14"/>
    </row>
    <row r="65" spans="1:15" s="10" customFormat="1" ht="18">
      <c r="A65" s="14"/>
      <c r="B65" s="143" t="s">
        <v>2</v>
      </c>
      <c r="C65" s="146">
        <v>1</v>
      </c>
      <c r="E65" s="23"/>
      <c r="F65" s="23"/>
      <c r="H65" s="14"/>
      <c r="I65" s="14"/>
      <c r="J65" s="14"/>
      <c r="K65" s="14"/>
      <c r="L65" s="14"/>
      <c r="M65" s="14"/>
      <c r="N65" s="14"/>
      <c r="O65" s="14"/>
    </row>
    <row r="66" spans="1:15" s="10" customFormat="1" ht="18">
      <c r="A66" s="14"/>
      <c r="B66" s="143" t="s">
        <v>3</v>
      </c>
      <c r="C66" s="146">
        <v>0</v>
      </c>
      <c r="E66" s="23"/>
      <c r="F66" s="23"/>
      <c r="H66" s="14"/>
      <c r="I66" s="14"/>
      <c r="J66" s="14"/>
      <c r="K66" s="14"/>
      <c r="L66" s="14"/>
      <c r="M66" s="14"/>
      <c r="N66" s="14"/>
      <c r="O66" s="14"/>
    </row>
    <row r="67" s="6" customFormat="1" ht="12.75"/>
    <row r="68" s="6" customFormat="1" ht="12.75"/>
    <row r="69" spans="2:6" s="6" customFormat="1" ht="33" customHeight="1">
      <c r="B69" s="142" t="s">
        <v>263</v>
      </c>
      <c r="C69" s="142" t="s">
        <v>186</v>
      </c>
      <c r="D69" s="142" t="s">
        <v>187</v>
      </c>
      <c r="E69" s="5" t="s">
        <v>188</v>
      </c>
      <c r="F69" s="5" t="s">
        <v>189</v>
      </c>
    </row>
    <row r="70" spans="2:6" s="6" customFormat="1" ht="18">
      <c r="B70" s="5" t="s">
        <v>46</v>
      </c>
      <c r="C70" s="147">
        <v>1</v>
      </c>
      <c r="D70" s="148">
        <v>0.01</v>
      </c>
      <c r="E70" s="158" t="s">
        <v>190</v>
      </c>
      <c r="F70" s="159">
        <f>SUM(D70:D72)</f>
        <v>0.08</v>
      </c>
    </row>
    <row r="71" spans="2:6" s="6" customFormat="1" ht="18">
      <c r="B71" s="5" t="s">
        <v>51</v>
      </c>
      <c r="C71" s="147">
        <v>1</v>
      </c>
      <c r="D71" s="148">
        <v>0.01</v>
      </c>
      <c r="E71" s="158"/>
      <c r="F71" s="158"/>
    </row>
    <row r="72" spans="2:6" s="6" customFormat="1" ht="18">
      <c r="B72" s="5" t="s">
        <v>54</v>
      </c>
      <c r="C72" s="147">
        <v>5</v>
      </c>
      <c r="D72" s="148">
        <v>0.06</v>
      </c>
      <c r="E72" s="158"/>
      <c r="F72" s="158"/>
    </row>
    <row r="73" spans="2:6" s="6" customFormat="1" ht="18">
      <c r="B73" s="5" t="s">
        <v>66</v>
      </c>
      <c r="C73" s="147">
        <v>5</v>
      </c>
      <c r="D73" s="148">
        <v>0.13</v>
      </c>
      <c r="E73" s="158" t="s">
        <v>5</v>
      </c>
      <c r="F73" s="159">
        <f>SUM(D73:D77)</f>
        <v>0.7300000000000001</v>
      </c>
    </row>
    <row r="74" spans="2:6" s="6" customFormat="1" ht="18">
      <c r="B74" s="5" t="s">
        <v>82</v>
      </c>
      <c r="C74" s="147">
        <v>12</v>
      </c>
      <c r="D74" s="148">
        <v>0.3</v>
      </c>
      <c r="E74" s="158"/>
      <c r="F74" s="158"/>
    </row>
    <row r="75" spans="2:6" s="6" customFormat="1" ht="18">
      <c r="B75" s="5" t="s">
        <v>114</v>
      </c>
      <c r="C75" s="147">
        <v>5</v>
      </c>
      <c r="D75" s="148">
        <v>0.14</v>
      </c>
      <c r="E75" s="158"/>
      <c r="F75" s="158"/>
    </row>
    <row r="76" spans="2:6" ht="18">
      <c r="B76" s="5" t="s">
        <v>135</v>
      </c>
      <c r="C76" s="147">
        <v>3</v>
      </c>
      <c r="D76" s="148">
        <v>0.07</v>
      </c>
      <c r="E76" s="158"/>
      <c r="F76" s="158"/>
    </row>
    <row r="77" spans="2:6" ht="18">
      <c r="B77" s="5" t="s">
        <v>144</v>
      </c>
      <c r="C77" s="147">
        <v>6</v>
      </c>
      <c r="D77" s="148">
        <v>0.09</v>
      </c>
      <c r="E77" s="158"/>
      <c r="F77" s="158"/>
    </row>
    <row r="78" spans="2:6" ht="18">
      <c r="B78" s="5" t="s">
        <v>162</v>
      </c>
      <c r="C78" s="147">
        <v>6</v>
      </c>
      <c r="D78" s="148">
        <v>0.13</v>
      </c>
      <c r="E78" s="158" t="s">
        <v>191</v>
      </c>
      <c r="F78" s="159">
        <f>SUM(D78:D79)</f>
        <v>0.19</v>
      </c>
    </row>
    <row r="79" spans="2:6" ht="18">
      <c r="B79" s="5" t="s">
        <v>174</v>
      </c>
      <c r="C79" s="147">
        <v>3</v>
      </c>
      <c r="D79" s="148">
        <v>0.06</v>
      </c>
      <c r="E79" s="158"/>
      <c r="F79" s="158"/>
    </row>
    <row r="80" spans="2:6" ht="18">
      <c r="B80" s="107" t="s">
        <v>251</v>
      </c>
      <c r="C80" s="147">
        <v>47</v>
      </c>
      <c r="D80" s="148">
        <v>1</v>
      </c>
      <c r="E80" s="28"/>
      <c r="F80" s="29">
        <f>SUM(F70:F79)</f>
        <v>1</v>
      </c>
    </row>
    <row r="64302" spans="4:7" ht="15.75">
      <c r="D64302" s="1"/>
      <c r="E64302" s="1"/>
      <c r="F64302" s="1"/>
      <c r="G64302" s="1"/>
    </row>
    <row r="64303" spans="4:7" ht="15.75">
      <c r="D64303" s="1"/>
      <c r="E64303" s="1"/>
      <c r="F64303" s="1"/>
      <c r="G64303" s="1"/>
    </row>
    <row r="64304" spans="4:7" ht="15.75">
      <c r="D64304" s="1"/>
      <c r="E64304" s="1"/>
      <c r="F64304" s="1"/>
      <c r="G64304" s="1"/>
    </row>
    <row r="64305" spans="4:7" ht="15.75">
      <c r="D64305" s="1"/>
      <c r="E64305" s="1"/>
      <c r="F64305" s="1"/>
      <c r="G64305" s="1"/>
    </row>
    <row r="64306" spans="4:7" ht="15.75">
      <c r="D64306" s="1"/>
      <c r="E64306" s="1"/>
      <c r="F64306" s="1"/>
      <c r="G64306" s="1"/>
    </row>
    <row r="64307" spans="4:7" ht="12.75">
      <c r="D64307" s="2"/>
      <c r="E64307" s="2"/>
      <c r="F64307" s="2"/>
      <c r="G64307" s="2"/>
    </row>
    <row r="64308" spans="4:7" ht="12.75">
      <c r="D64308" s="2"/>
      <c r="E64308" s="2"/>
      <c r="F64308" s="2"/>
      <c r="G64308" s="2"/>
    </row>
  </sheetData>
  <sheetProtection/>
  <protectedRanges>
    <protectedRange password="C71F" sqref="H30" name="Rango1_2"/>
    <protectedRange password="C71F" sqref="K30:O30" name="Rango1_1"/>
    <protectedRange password="C71F" sqref="B55:B57" name="Rango1_1_5_4_1_3"/>
    <protectedRange password="C71F" sqref="B53" name="Rango1_1_5_3_1_1_3"/>
    <protectedRange password="C71F" sqref="B49:B52 B54" name="Rango1_1_5_2_1_1_1"/>
    <protectedRange password="C71F" sqref="G49:G51" name="Rango1_1_2_2_3_1"/>
    <protectedRange password="C71F" sqref="G55:G57" name="Rango1_1_3_1_4_1"/>
    <protectedRange password="C71F" sqref="G53:G54" name="Rango1_1_2_1_1_3_1"/>
    <protectedRange password="C71F" sqref="G52" name="Rango1_1_1_1_1_3_1"/>
    <protectedRange password="C71F" sqref="K53:K54" name="Rango1_1_4_2_1"/>
    <protectedRange password="C71F" sqref="K49:K50" name="Rango1_3_1_1_2"/>
    <protectedRange password="C71F" sqref="H49:H57" name="Rango1_2_1"/>
    <protectedRange password="C71F" sqref="B7 B10" name="Rango1_1_4"/>
    <protectedRange password="C71F" sqref="K7:O7 K10:O10" name="Rango1_1_5"/>
    <protectedRange password="C71F" sqref="H5:H7 H10" name="Rango1_2_2"/>
    <protectedRange password="C71F" sqref="K5:O6 B6:B7 B5:F5 B10 A5:A10" name="Rango1_1_1"/>
    <protectedRange password="C71F" sqref="D7:F7 D10:F10" name="Rango1_1_5_2"/>
  </protectedRanges>
  <mergeCells count="22">
    <mergeCell ref="E73:E77"/>
    <mergeCell ref="F73:F77"/>
    <mergeCell ref="E78:E79"/>
    <mergeCell ref="F78:F79"/>
    <mergeCell ref="A12:I12"/>
    <mergeCell ref="A59:I59"/>
    <mergeCell ref="A60:I60"/>
    <mergeCell ref="E70:E72"/>
    <mergeCell ref="F70:F72"/>
    <mergeCell ref="A13:IV13"/>
    <mergeCell ref="A58:I58"/>
    <mergeCell ref="A47:O47"/>
    <mergeCell ref="A1:O1"/>
    <mergeCell ref="A2:O2"/>
    <mergeCell ref="B49:B51"/>
    <mergeCell ref="B55:B57"/>
    <mergeCell ref="E55:E57"/>
    <mergeCell ref="F55:F57"/>
    <mergeCell ref="A3:O3"/>
    <mergeCell ref="A46:I46"/>
    <mergeCell ref="D55:D57"/>
    <mergeCell ref="D49:D51"/>
  </mergeCells>
  <conditionalFormatting sqref="H18:J18">
    <cfRule type="expression" priority="59" dxfId="12" stopIfTrue="1">
      <formula>#REF!&lt;&gt;2</formula>
    </cfRule>
  </conditionalFormatting>
  <conditionalFormatting sqref="G22 L42:IV45 I42:K43 G42:G45 E18:G19 B42:B45 B15 B18:B25 B27">
    <cfRule type="expression" priority="49" dxfId="0" stopIfTrue="1">
      <formula>#REF!&lt;&gt;2</formula>
    </cfRule>
  </conditionalFormatting>
  <conditionalFormatting sqref="G15">
    <cfRule type="expression" priority="54" dxfId="0" stopIfTrue="1">
      <formula>#REF!&lt;&gt;2</formula>
    </cfRule>
  </conditionalFormatting>
  <conditionalFormatting sqref="E15:F15">
    <cfRule type="expression" priority="55" dxfId="0" stopIfTrue="1">
      <formula>#REF!&lt;&gt;2</formula>
    </cfRule>
  </conditionalFormatting>
  <conditionalFormatting sqref="G20:G21">
    <cfRule type="expression" priority="51" dxfId="0" stopIfTrue="1">
      <formula>#REF!&lt;&gt;2</formula>
    </cfRule>
  </conditionalFormatting>
  <conditionalFormatting sqref="E20:F20">
    <cfRule type="expression" priority="52" dxfId="0" stopIfTrue="1">
      <formula>#REF!&lt;&gt;2</formula>
    </cfRule>
  </conditionalFormatting>
  <conditionalFormatting sqref="G23 I23:IV23">
    <cfRule type="expression" priority="47" dxfId="0" stopIfTrue="1">
      <formula>#REF!&lt;&gt;2</formula>
    </cfRule>
  </conditionalFormatting>
  <conditionalFormatting sqref="E22:F22">
    <cfRule type="expression" priority="50" dxfId="0" stopIfTrue="1">
      <formula>#REF!&lt;&gt;2</formula>
    </cfRule>
  </conditionalFormatting>
  <conditionalFormatting sqref="G24:G25 I24:IV25">
    <cfRule type="expression" priority="44" dxfId="0" stopIfTrue="1">
      <formula>#REF!&lt;&gt;2</formula>
    </cfRule>
  </conditionalFormatting>
  <conditionalFormatting sqref="E23:F23">
    <cfRule type="expression" priority="48" dxfId="0" stopIfTrue="1">
      <formula>#REF!&lt;&gt;2</formula>
    </cfRule>
  </conditionalFormatting>
  <conditionalFormatting sqref="G27 I27:IV27">
    <cfRule type="expression" priority="42" dxfId="0" stopIfTrue="1">
      <formula>#REF!&lt;&gt;2</formula>
    </cfRule>
  </conditionalFormatting>
  <conditionalFormatting sqref="E24:F24 B29 B32:B39 B26">
    <cfRule type="expression" priority="45" dxfId="0" stopIfTrue="1">
      <formula>#REF!&lt;&gt;2</formula>
    </cfRule>
  </conditionalFormatting>
  <conditionalFormatting sqref="E25:F25">
    <cfRule type="expression" priority="46" dxfId="0" stopIfTrue="1">
      <formula>#REF!&lt;&gt;2</formula>
    </cfRule>
  </conditionalFormatting>
  <conditionalFormatting sqref="E27:F27">
    <cfRule type="expression" priority="43" dxfId="0" stopIfTrue="1">
      <formula>#REF!&lt;&gt;2</formula>
    </cfRule>
  </conditionalFormatting>
  <conditionalFormatting sqref="I28:IV28 G28">
    <cfRule type="expression" priority="40" dxfId="0" stopIfTrue="1">
      <formula>#REF!&lt;&gt;2</formula>
    </cfRule>
  </conditionalFormatting>
  <conditionalFormatting sqref="E28:F28">
    <cfRule type="expression" priority="41" dxfId="0" stopIfTrue="1">
      <formula>#REF!&lt;&gt;2</formula>
    </cfRule>
  </conditionalFormatting>
  <conditionalFormatting sqref="I29:IV29 G29">
    <cfRule type="expression" priority="37" dxfId="0" stopIfTrue="1">
      <formula>#REF!&lt;&gt;2</formula>
    </cfRule>
  </conditionalFormatting>
  <conditionalFormatting sqref="E29:F29">
    <cfRule type="expression" priority="38" dxfId="0" stopIfTrue="1">
      <formula>#REF!&lt;&gt;2</formula>
    </cfRule>
  </conditionalFormatting>
  <conditionalFormatting sqref="E36:F36 H36 I32:IV36 G32:G36">
    <cfRule type="expression" priority="34" dxfId="0" stopIfTrue="1">
      <formula>#REF!&lt;&gt;2</formula>
    </cfRule>
  </conditionalFormatting>
  <conditionalFormatting sqref="E32:F35">
    <cfRule type="expression" priority="35" dxfId="0" stopIfTrue="1">
      <formula>#REF!&lt;&gt;2</formula>
    </cfRule>
  </conditionalFormatting>
  <conditionalFormatting sqref="I37:IV39 G37:G39">
    <cfRule type="expression" priority="31" dxfId="0" stopIfTrue="1">
      <formula>#REF!&lt;&gt;2</formula>
    </cfRule>
  </conditionalFormatting>
  <conditionalFormatting sqref="H42 H44:K45">
    <cfRule type="expression" priority="29" dxfId="0" stopIfTrue="1">
      <formula>#REF!&lt;&gt;2</formula>
    </cfRule>
  </conditionalFormatting>
  <conditionalFormatting sqref="L49:M57">
    <cfRule type="expression" priority="27" dxfId="0" stopIfTrue="1">
      <formula>#REF!&lt;&gt;2</formula>
    </cfRule>
  </conditionalFormatting>
  <conditionalFormatting sqref="H19:J19">
    <cfRule type="expression" priority="26" dxfId="12" stopIfTrue="1">
      <formula>#REF!&lt;&gt;2</formula>
    </cfRule>
  </conditionalFormatting>
  <conditionalFormatting sqref="B73:B77">
    <cfRule type="expression" priority="25" dxfId="0" stopIfTrue="1">
      <formula>#REF!&lt;&gt;2</formula>
    </cfRule>
  </conditionalFormatting>
  <conditionalFormatting sqref="E37:F37">
    <cfRule type="expression" priority="24" dxfId="0" stopIfTrue="1">
      <formula>#REF!&lt;&gt;2</formula>
    </cfRule>
  </conditionalFormatting>
  <conditionalFormatting sqref="E38:F38">
    <cfRule type="expression" priority="23" dxfId="0" stopIfTrue="1">
      <formula>#REF!&lt;&gt;2</formula>
    </cfRule>
  </conditionalFormatting>
  <conditionalFormatting sqref="E39:F39">
    <cfRule type="expression" priority="22" dxfId="0" stopIfTrue="1">
      <formula>#REF!&lt;&gt;2</formula>
    </cfRule>
  </conditionalFormatting>
  <conditionalFormatting sqref="G26 I26:IV26">
    <cfRule type="expression" priority="17" dxfId="0" stopIfTrue="1">
      <formula>#REF!&lt;&gt;2</formula>
    </cfRule>
  </conditionalFormatting>
  <conditionalFormatting sqref="E26:F26">
    <cfRule type="expression" priority="18" dxfId="0" stopIfTrue="1">
      <formula>#REF!&lt;&gt;2</formula>
    </cfRule>
  </conditionalFormatting>
  <conditionalFormatting sqref="E16:G17 I16:IT17 A16 A19 A21 A23 A25 A27 A29 A31 A33 A35 A37 A39 A41 A43">
    <cfRule type="expression" priority="16" dxfId="0" stopIfTrue="1">
      <formula>#REF!&lt;&gt;2</formula>
    </cfRule>
  </conditionalFormatting>
  <conditionalFormatting sqref="B16:B17">
    <cfRule type="expression" priority="15" dxfId="0" stopIfTrue="1">
      <formula>#REF!&lt;&gt;2</formula>
    </cfRule>
  </conditionalFormatting>
  <conditionalFormatting sqref="G40:G41 K40:IT41 I40:J40">
    <cfRule type="expression" priority="14" dxfId="0" stopIfTrue="1">
      <formula>#REF!&lt;&gt;2</formula>
    </cfRule>
  </conditionalFormatting>
  <conditionalFormatting sqref="B41">
    <cfRule type="expression" priority="13" dxfId="0" stopIfTrue="1">
      <formula>#REF!&lt;&gt;2</formula>
    </cfRule>
  </conditionalFormatting>
  <conditionalFormatting sqref="B40">
    <cfRule type="expression" priority="12" dxfId="0" stopIfTrue="1">
      <formula>#REF!&lt;&gt;2</formula>
    </cfRule>
  </conditionalFormatting>
  <conditionalFormatting sqref="I41:J41">
    <cfRule type="expression" priority="11" dxfId="0" stopIfTrue="1">
      <formula>#REF!&lt;&gt;2</formula>
    </cfRule>
  </conditionalFormatting>
  <dataValidations count="1">
    <dataValidation type="list" allowBlank="1" showInputMessage="1" showErrorMessage="1" sqref="H5:H11 H15:H45 H49:H57">
      <formula1>$Q$5:$T$5</formula1>
    </dataValidation>
  </dataValidations>
  <printOptions horizontalCentered="1"/>
  <pageMargins left="0" right="0" top="0.5905511811023623" bottom="0.5905511811023623" header="0.31496062992125984" footer="0.31496062992125984"/>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JCContrerasR</dc:creator>
  <cp:keywords/>
  <dc:description/>
  <cp:lastModifiedBy>RUBIO SOTO GLORIA MARTHA</cp:lastModifiedBy>
  <cp:lastPrinted>2010-11-09T16:45:36Z</cp:lastPrinted>
  <dcterms:created xsi:type="dcterms:W3CDTF">2010-06-17T19:15:16Z</dcterms:created>
  <dcterms:modified xsi:type="dcterms:W3CDTF">2015-08-28T22:36:05Z</dcterms:modified>
  <cp:category/>
  <cp:version/>
  <cp:contentType/>
  <cp:contentStatus/>
</cp:coreProperties>
</file>